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1"/>
  </bookViews>
  <sheets>
    <sheet name="OPĆI DIO" sheetId="1" r:id="rId1"/>
    <sheet name="PLAN PRIHODA" sheetId="2" r:id="rId2"/>
    <sheet name="PLAN RASHODA I IZ19DATAKA" sheetId="3" r:id="rId3"/>
  </sheets>
  <definedNames>
    <definedName name="_xlnm.Print_Titles" localSheetId="1">'PLAN PRIHODA'!$1:$1</definedName>
    <definedName name="_xlnm.Print_Titles" localSheetId="2">'PLAN RASHODA I IZ19DATAKA'!$1:$2</definedName>
    <definedName name="_xlnm.Print_Area" localSheetId="0">'OPĆI DIO'!$A$2:$H$26</definedName>
    <definedName name="_xlnm.Print_Area" localSheetId="1">'PLAN PRIHODA'!$A$1:$H$62</definedName>
  </definedNames>
  <calcPr fullCalcOnLoad="1"/>
</workbook>
</file>

<file path=xl/sharedStrings.xml><?xml version="1.0" encoding="utf-8"?>
<sst xmlns="http://schemas.openxmlformats.org/spreadsheetml/2006/main" count="278" uniqueCount="163">
  <si>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</si>
  <si>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</si>
  <si>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</si>
  <si>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</si>
  <si>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</si>
  <si>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</si>
  <si>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</si>
  <si>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</si>
  <si>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</si>
  <si>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</si>
  <si>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</si>
  <si>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</si>
  <si>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</si>
  <si>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</si>
  <si>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</si>
  <si>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</si>
  <si>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</si>
  <si>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</si>
  <si>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</si>
  <si>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</si>
  <si>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</si>
  <si>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</si>
  <si>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</si>
  <si>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</si>
  <si>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</si>
  <si>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</si>
  <si>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</si>
  <si>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</si>
  <si>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</si>
  <si>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</si>
  <si>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</si>
  <si>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</si>
  <si>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</si>
  <si>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</si>
  <si>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</si>
  <si>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</si>
  <si>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</si>
  <si>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</si>
  <si>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</si>
  <si>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</si>
  <si>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</si>
  <si>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Plaće za redovan rad</t>
  </si>
  <si>
    <t>Doprinosi za zdravstveno osiguranje</t>
  </si>
  <si>
    <t>Doprinosi za zapošljavanje</t>
  </si>
  <si>
    <t>Službena putovanja</t>
  </si>
  <si>
    <t>Naknade za prijevoz, rad na terenu</t>
  </si>
  <si>
    <t>Stručno usavršavanje zaposlenika</t>
  </si>
  <si>
    <t>Uredski materijal i ostali mat.</t>
  </si>
  <si>
    <t>Materijal i sirovine</t>
  </si>
  <si>
    <t>Energija</t>
  </si>
  <si>
    <t>Mat. i dijelovi za tek. i invest. održav.</t>
  </si>
  <si>
    <t>Sitni inventar i auto gume</t>
  </si>
  <si>
    <t>Službena radna odjeća i obuća</t>
  </si>
  <si>
    <t>Usluge telefona, pošte i prijevoza</t>
  </si>
  <si>
    <t>Usluge tekućeg i inves. održavanja</t>
  </si>
  <si>
    <t>Usluge promidžbe i informiranja</t>
  </si>
  <si>
    <t>Komunalne usluge</t>
  </si>
  <si>
    <t>Zdravstvene usluge</t>
  </si>
  <si>
    <t>Intelektualne i osobne usluge</t>
  </si>
  <si>
    <t>Računalne usluge</t>
  </si>
  <si>
    <t xml:space="preserve">Ostale usluge </t>
  </si>
  <si>
    <t>Premije osiguranja</t>
  </si>
  <si>
    <t>Reprezentacija</t>
  </si>
  <si>
    <t>Članarine</t>
  </si>
  <si>
    <t>Pristojbe i naknade</t>
  </si>
  <si>
    <t xml:space="preserve">Ostali nespomenuti rashodi </t>
  </si>
  <si>
    <t>PLAN RASHODA I IZDATAKA   (4. razina)</t>
  </si>
  <si>
    <t>Ostali nesp. rashodi poslovanja</t>
  </si>
  <si>
    <t>RASHODI ZA NABAVU NEF. IMOVINE</t>
  </si>
  <si>
    <t>Rashodi za nabavu proiz. dug. imov.</t>
  </si>
  <si>
    <t>63 Pomoći iz inoz. i od sub. unutar  općeg pror.</t>
  </si>
  <si>
    <t>636 Pomoći pror.kor. iz pror. koji im nije nadležan</t>
  </si>
  <si>
    <t>64 Prihod od imovine</t>
  </si>
  <si>
    <t>641 Prihod od financijske imovine</t>
  </si>
  <si>
    <t>6413 Kamate na depozite po viđenju</t>
  </si>
  <si>
    <t>65 Prihod od uprv. i admin. pristojbi..</t>
  </si>
  <si>
    <t>652 Prihod po posebnim propisima</t>
  </si>
  <si>
    <t>6526 Sufinanciranje cijene usluge, patricip. i sl.</t>
  </si>
  <si>
    <t>67 Prihod iz nadležnog proračuna i od HZZO-a...</t>
  </si>
  <si>
    <t>671 Prih. iz nadl.pror. za fin. redov. djelat. pror.kor.</t>
  </si>
  <si>
    <t>6712 Prih. iz nadl.pror. za fin. nefin. imov.</t>
  </si>
  <si>
    <t>Vlastiti prihodi - prihodi od kamata</t>
  </si>
  <si>
    <t>Prihodi od nef. imov. i nadok. šteta s osnova osiguranja</t>
  </si>
  <si>
    <t xml:space="preserve">Opći prihodi i primici </t>
  </si>
  <si>
    <t>Opći prihodi i primici ŽUPANIJSKI PRORAČUN</t>
  </si>
  <si>
    <t>AKTIVNOST: REDOVNA DJELATNOST</t>
  </si>
  <si>
    <t>PROGRAM:Osnovno obrazovanje</t>
  </si>
  <si>
    <t>66 Prihodi od donacija</t>
  </si>
  <si>
    <t xml:space="preserve">663  Donacije od prav. i fiz. osoba </t>
  </si>
  <si>
    <t>6632 Kapitalne donacije</t>
  </si>
  <si>
    <t>1001</t>
  </si>
  <si>
    <t>A100101</t>
  </si>
  <si>
    <t>Vlastiti prihodi - Prihodi od kamata</t>
  </si>
  <si>
    <t>A 100102</t>
  </si>
  <si>
    <t>AKTIVNOST: ŠKOLSKA SHEMA</t>
  </si>
  <si>
    <t>Nak. građan. i kućan. na temelju osig.</t>
  </si>
  <si>
    <t>Naknade građ. i kućanstv. u naravi</t>
  </si>
  <si>
    <t>Ostale nakn. građ. i kuć iz prorač.</t>
  </si>
  <si>
    <t>plinovod,vodovod,kanalizacija</t>
  </si>
  <si>
    <t>građevinski objekti</t>
  </si>
  <si>
    <t>postrojenja i oprema</t>
  </si>
  <si>
    <t>T5070-01</t>
  </si>
  <si>
    <t>rashodi poslovanja</t>
  </si>
  <si>
    <t>materijalni rashodi</t>
  </si>
  <si>
    <t>materijal i sirovine</t>
  </si>
  <si>
    <t>knjige</t>
  </si>
  <si>
    <t>knjige za knjižnicu</t>
  </si>
  <si>
    <t>636Pomoći pror.kor.iz pror.koji im nije nadležan</t>
  </si>
  <si>
    <t>6362 Kapitalne pomoći pror.iz pror.koji im inje nadležan</t>
  </si>
  <si>
    <t>638 Pomoći temeljem prijenosa EU sredstava</t>
  </si>
  <si>
    <t>6381 Tekuće pomoći iz držprorač.temeljem prij.EU sred</t>
  </si>
  <si>
    <t>6382 Kapitane pomoći iz držpror.temeljem prij EU sred</t>
  </si>
  <si>
    <t>639 Prijenosi iszmeđu prorač.kor.istog proračuna</t>
  </si>
  <si>
    <t>6391 Tekući prijenosi između pror.kor.ist.pr-prehrana</t>
  </si>
  <si>
    <t>6391 Tekući prijenosi između prora.korist.pror-pomoćnici</t>
  </si>
  <si>
    <t>OSNOVNA ŠKOLA ANŽ FRANKOPAN KOSINJ</t>
  </si>
  <si>
    <t>6711 Prihodi za fin rashoda poslovanja pror.kor,</t>
  </si>
  <si>
    <t>636 Pomoći proro.kor.pror.koje nije nadl. Općina Perušić</t>
  </si>
  <si>
    <t>661 Prihodi od prodaje roba (sajmovi)</t>
  </si>
  <si>
    <t>Ravnateljica škole:</t>
  </si>
  <si>
    <t>Zrinka Vukelić</t>
  </si>
  <si>
    <t>vlastiti prijevoz</t>
  </si>
  <si>
    <t>0x0</t>
  </si>
  <si>
    <t>2022.</t>
  </si>
  <si>
    <t>Pomoći Općina Perušić</t>
  </si>
  <si>
    <t>6363 Kapitalne pomoći pror.iz pror.koji im inje nadležan</t>
  </si>
  <si>
    <t>2023.</t>
  </si>
  <si>
    <t>uredska oprema i namještaj</t>
  </si>
  <si>
    <t>67111010 Prihodi iz nadlež.prorač.za financ.rashoda poslovanja-van standarda</t>
  </si>
  <si>
    <t>030-02-00-3070-05</t>
  </si>
  <si>
    <t>projekt "Obrok za sve"</t>
  </si>
  <si>
    <t>030-02-00-3070-09</t>
  </si>
  <si>
    <t>Sufinanciranje školske prehrane</t>
  </si>
  <si>
    <t>Rashodi poslovanja</t>
  </si>
  <si>
    <t xml:space="preserve">Pomoći </t>
  </si>
  <si>
    <t>6391 tekući prijenosi između prorač.kor -voće</t>
  </si>
  <si>
    <t>OSNOVNO OBRAZOVANJE</t>
  </si>
  <si>
    <t>Naknade građ.i kuć. Na temelju osig.</t>
  </si>
  <si>
    <t>Rashodi za nabavu nefinancijske imovine</t>
  </si>
  <si>
    <t>Rashodi za nabavu proizv. Dug. Imovine</t>
  </si>
  <si>
    <t>Rashodi za dug. Ulag. Na nefin imov.</t>
  </si>
  <si>
    <t>A100102</t>
  </si>
  <si>
    <t>AKTIVNOST:POMOĆNICI U NASTAVI</t>
  </si>
  <si>
    <t>A100103</t>
  </si>
  <si>
    <t>Financijski rashodi</t>
  </si>
  <si>
    <t>67111017 Prihodi iz nadlež. prorač.predf.asist.</t>
  </si>
  <si>
    <t xml:space="preserve"> Financijski plan za 2023.</t>
  </si>
  <si>
    <t>Ostali nespomenuti rashodi poslovanja</t>
  </si>
  <si>
    <t>uređaji, strojevi i oprema za ostale namjene</t>
  </si>
  <si>
    <t>projekt "Obrok za sve 2"</t>
  </si>
  <si>
    <t>0-10</t>
  </si>
  <si>
    <t>030-02-00-3070-10</t>
  </si>
  <si>
    <t xml:space="preserve"> Financijski plan za 2024.</t>
  </si>
  <si>
    <t>2024.</t>
  </si>
  <si>
    <t>Ukupno prihodi i primici za 2024.</t>
  </si>
  <si>
    <t>Ukupno prihodi i primici za 2023.</t>
  </si>
  <si>
    <t>Ukupno prihodi i primici za 2022.</t>
  </si>
  <si>
    <t xml:space="preserve"> Financijski plan za 2022.</t>
  </si>
  <si>
    <t>Projekcija plana
za 2023.</t>
  </si>
  <si>
    <t>Projekcija plana 
za 2024.</t>
  </si>
  <si>
    <t xml:space="preserve"> FINANCIJSKI PLAN  OSNOVNE ŠKOLE "ANŽ FRANKOPAN" KOSINJ ZA 2022. I                                                                                                                                                PROJEKCIJA PLANA ZA  2023. I 2024. GODINU</t>
  </si>
  <si>
    <t>Prijedlog plana 
za 2022.</t>
  </si>
  <si>
    <t>Kosinj,25.10.2020.god.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</si>
</sst>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dd\.mm\.yyyy"/>
    <numFmt numFmtId="179" formatCode="[$-41A]d\.\ mmmm\ yyyy\.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4" borderId="7" applyNumberFormat="0" applyAlignment="0" applyProtection="0"/>
    <xf numFmtId="0" fontId="56" fillId="42" borderId="8" applyNumberFormat="0" applyAlignment="0" applyProtection="0"/>
    <xf numFmtId="0" fontId="15" fillId="0" borderId="9" applyNumberFormat="0" applyFill="0" applyAlignment="0" applyProtection="0"/>
    <xf numFmtId="0" fontId="5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4" borderId="0" applyNumberFormat="0" applyBorder="0" applyAlignment="0" applyProtection="0"/>
    <xf numFmtId="0" fontId="54" fillId="0" borderId="0">
      <alignment/>
      <protection/>
    </xf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1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21" xfId="0" applyNumberFormat="1" applyFont="1" applyFill="1" applyBorder="1" applyAlignment="1" applyProtection="1">
      <alignment horizontal="center" vertical="center" wrapText="1"/>
      <protection/>
    </xf>
    <xf numFmtId="0" fontId="27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1" xfId="0" applyFont="1" applyBorder="1" applyAlignment="1" quotePrefix="1">
      <alignment horizontal="left" vertical="center" wrapText="1"/>
    </xf>
    <xf numFmtId="0" fontId="30" fillId="0" borderId="21" xfId="0" applyFont="1" applyBorder="1" applyAlignment="1" quotePrefix="1">
      <alignment horizontal="center" vertical="center" wrapText="1"/>
    </xf>
    <xf numFmtId="0" fontId="27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9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center" wrapText="1"/>
    </xf>
    <xf numFmtId="0" fontId="34" fillId="0" borderId="21" xfId="0" applyNumberFormat="1" applyFont="1" applyFill="1" applyBorder="1" applyAlignment="1" applyProtection="1" quotePrefix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wrapText="1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3" fontId="34" fillId="0" borderId="22" xfId="0" applyNumberFormat="1" applyFont="1" applyBorder="1" applyAlignment="1">
      <alignment horizontal="right"/>
    </xf>
    <xf numFmtId="3" fontId="34" fillId="0" borderId="22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0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39" xfId="0" applyFont="1" applyFill="1" applyBorder="1" applyAlignment="1">
      <alignment horizontal="left"/>
    </xf>
    <xf numFmtId="3" fontId="34" fillId="7" borderId="22" xfId="0" applyNumberFormat="1" applyFont="1" applyFill="1" applyBorder="1" applyAlignment="1">
      <alignment horizontal="right"/>
    </xf>
    <xf numFmtId="3" fontId="34" fillId="7" borderId="22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4" fillId="0" borderId="22" xfId="0" applyNumberFormat="1" applyFont="1" applyFill="1" applyBorder="1" applyAlignment="1">
      <alignment horizontal="right"/>
    </xf>
    <xf numFmtId="3" fontId="34" fillId="48" borderId="39" xfId="0" applyNumberFormat="1" applyFont="1" applyFill="1" applyBorder="1" applyAlignment="1" quotePrefix="1">
      <alignment horizontal="right"/>
    </xf>
    <xf numFmtId="3" fontId="34" fillId="48" borderId="22" xfId="0" applyNumberFormat="1" applyFont="1" applyFill="1" applyBorder="1" applyAlignment="1" applyProtection="1">
      <alignment horizontal="right" wrapText="1"/>
      <protection/>
    </xf>
    <xf numFmtId="3" fontId="34" fillId="7" borderId="39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7" fillId="0" borderId="0" xfId="0" applyNumberFormat="1" applyFont="1" applyFill="1" applyBorder="1" applyAlignment="1" applyProtection="1">
      <alignment horizontal="left"/>
      <protection/>
    </xf>
    <xf numFmtId="3" fontId="27" fillId="0" borderId="0" xfId="0" applyNumberFormat="1" applyFont="1" applyFill="1" applyBorder="1" applyAlignment="1" applyProtection="1">
      <alignment wrapText="1"/>
      <protection/>
    </xf>
    <xf numFmtId="3" fontId="27" fillId="0" borderId="0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Fill="1" applyBorder="1" applyAlignment="1" applyProtection="1">
      <alignment wrapText="1"/>
      <protection/>
    </xf>
    <xf numFmtId="1" fontId="27" fillId="0" borderId="0" xfId="0" applyNumberFormat="1" applyFont="1" applyFill="1" applyBorder="1" applyAlignment="1" applyProtection="1">
      <alignment horizontal="center"/>
      <protection/>
    </xf>
    <xf numFmtId="1" fontId="25" fillId="0" borderId="0" xfId="0" applyNumberFormat="1" applyFont="1" applyFill="1" applyBorder="1" applyAlignment="1" applyProtection="1">
      <alignment horizontal="center"/>
      <protection/>
    </xf>
    <xf numFmtId="1" fontId="42" fillId="0" borderId="0" xfId="0" applyNumberFormat="1" applyFont="1" applyAlignment="1">
      <alignment wrapText="1"/>
    </xf>
    <xf numFmtId="1" fontId="42" fillId="0" borderId="26" xfId="0" applyNumberFormat="1" applyFont="1" applyBorder="1" applyAlignment="1">
      <alignment horizontal="left" wrapText="1"/>
    </xf>
    <xf numFmtId="1" fontId="42" fillId="0" borderId="41" xfId="0" applyNumberFormat="1" applyFont="1" applyBorder="1" applyAlignment="1">
      <alignment wrapText="1"/>
    </xf>
    <xf numFmtId="1" fontId="43" fillId="0" borderId="17" xfId="0" applyNumberFormat="1" applyFont="1" applyBorder="1" applyAlignment="1">
      <alignment horizontal="left" wrapText="1"/>
    </xf>
    <xf numFmtId="3" fontId="22" fillId="0" borderId="42" xfId="0" applyNumberFormat="1" applyFont="1" applyBorder="1" applyAlignment="1">
      <alignment horizontal="center" vertical="center" wrapText="1"/>
    </xf>
    <xf numFmtId="3" fontId="22" fillId="0" borderId="18" xfId="0" applyNumberFormat="1" applyFont="1" applyBorder="1" applyAlignment="1">
      <alignment/>
    </xf>
    <xf numFmtId="3" fontId="22" fillId="0" borderId="18" xfId="0" applyNumberFormat="1" applyFont="1" applyBorder="1" applyAlignment="1">
      <alignment horizontal="center" wrapText="1"/>
    </xf>
    <xf numFmtId="3" fontId="22" fillId="0" borderId="18" xfId="0" applyNumberFormat="1" applyFont="1" applyBorder="1" applyAlignment="1">
      <alignment horizontal="right" vertical="center" wrapText="1"/>
    </xf>
    <xf numFmtId="3" fontId="22" fillId="0" borderId="18" xfId="0" applyNumberFormat="1" applyFont="1" applyBorder="1" applyAlignment="1">
      <alignment horizontal="center" vertical="center" wrapText="1"/>
    </xf>
    <xf numFmtId="3" fontId="22" fillId="0" borderId="19" xfId="0" applyNumberFormat="1" applyFont="1" applyBorder="1" applyAlignment="1">
      <alignment horizontal="center" vertical="center" wrapText="1"/>
    </xf>
    <xf numFmtId="3" fontId="22" fillId="0" borderId="20" xfId="0" applyNumberFormat="1" applyFont="1" applyBorder="1" applyAlignment="1">
      <alignment horizontal="center" vertical="center" wrapText="1"/>
    </xf>
    <xf numFmtId="1" fontId="43" fillId="0" borderId="26" xfId="0" applyNumberFormat="1" applyFont="1" applyBorder="1" applyAlignment="1">
      <alignment horizontal="left" wrapText="1"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49" fontId="25" fillId="0" borderId="0" xfId="0" applyNumberFormat="1" applyFont="1" applyFill="1" applyBorder="1" applyAlignment="1" applyProtection="1">
      <alignment horizontal="center"/>
      <protection/>
    </xf>
    <xf numFmtId="0" fontId="25" fillId="49" borderId="0" xfId="0" applyNumberFormat="1" applyFont="1" applyFill="1" applyBorder="1" applyAlignment="1" applyProtection="1">
      <alignment horizontal="center"/>
      <protection/>
    </xf>
    <xf numFmtId="0" fontId="23" fillId="49" borderId="0" xfId="0" applyNumberFormat="1" applyFont="1" applyFill="1" applyBorder="1" applyAlignment="1" applyProtection="1">
      <alignment wrapText="1"/>
      <protection/>
    </xf>
    <xf numFmtId="1" fontId="25" fillId="49" borderId="0" xfId="0" applyNumberFormat="1" applyFont="1" applyFill="1" applyBorder="1" applyAlignment="1" applyProtection="1">
      <alignment horizontal="center"/>
      <protection/>
    </xf>
    <xf numFmtId="3" fontId="25" fillId="49" borderId="0" xfId="0" applyNumberFormat="1" applyFont="1" applyFill="1" applyBorder="1" applyAlignment="1" applyProtection="1">
      <alignment wrapText="1"/>
      <protection/>
    </xf>
    <xf numFmtId="3" fontId="21" fillId="0" borderId="18" xfId="0" applyNumberFormat="1" applyFont="1" applyBorder="1" applyAlignment="1">
      <alignment horizontal="right" vertical="center" wrapText="1"/>
    </xf>
    <xf numFmtId="3" fontId="69" fillId="0" borderId="0" xfId="0" applyNumberFormat="1" applyFont="1" applyFill="1" applyBorder="1" applyAlignment="1" applyProtection="1">
      <alignment/>
      <protection/>
    </xf>
    <xf numFmtId="3" fontId="70" fillId="0" borderId="0" xfId="0" applyNumberFormat="1" applyFont="1" applyFill="1" applyBorder="1" applyAlignment="1" applyProtection="1">
      <alignment/>
      <protection/>
    </xf>
    <xf numFmtId="3" fontId="68" fillId="0" borderId="0" xfId="0" applyNumberFormat="1" applyFont="1" applyFill="1" applyBorder="1" applyAlignment="1" applyProtection="1">
      <alignment/>
      <protection/>
    </xf>
    <xf numFmtId="3" fontId="71" fillId="0" borderId="0" xfId="0" applyNumberFormat="1" applyFont="1" applyFill="1" applyBorder="1" applyAlignment="1" applyProtection="1">
      <alignment/>
      <protection/>
    </xf>
    <xf numFmtId="3" fontId="72" fillId="0" borderId="0" xfId="0" applyNumberFormat="1" applyFont="1" applyFill="1" applyBorder="1" applyAlignment="1" applyProtection="1">
      <alignment/>
      <protection/>
    </xf>
    <xf numFmtId="3" fontId="69" fillId="0" borderId="0" xfId="0" applyNumberFormat="1" applyFont="1" applyFill="1" applyBorder="1" applyAlignment="1" applyProtection="1">
      <alignment horizontal="center"/>
      <protection/>
    </xf>
    <xf numFmtId="3" fontId="3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21" fillId="0" borderId="42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39" xfId="0" applyNumberFormat="1" applyFont="1" applyFill="1" applyBorder="1" applyAlignment="1" applyProtection="1">
      <alignment horizontal="left" wrapText="1"/>
      <protection/>
    </xf>
    <xf numFmtId="0" fontId="38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7" fillId="0" borderId="39" xfId="0" applyNumberFormat="1" applyFont="1" applyFill="1" applyBorder="1" applyAlignment="1" applyProtection="1">
      <alignment horizontal="left" wrapText="1"/>
      <protection/>
    </xf>
    <xf numFmtId="0" fontId="38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7" fillId="0" borderId="39" xfId="0" applyFont="1" applyFill="1" applyBorder="1" applyAlignment="1" quotePrefix="1">
      <alignment horizontal="left"/>
    </xf>
    <xf numFmtId="0" fontId="37" fillId="0" borderId="39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7" fillId="0" borderId="39" xfId="0" applyFont="1" applyBorder="1" applyAlignment="1" quotePrefix="1">
      <alignment horizontal="left"/>
    </xf>
    <xf numFmtId="0" fontId="37" fillId="7" borderId="39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48" borderId="39" xfId="0" applyNumberFormat="1" applyFont="1" applyFill="1" applyBorder="1" applyAlignment="1" applyProtection="1">
      <alignment horizontal="left" wrapText="1"/>
      <protection/>
    </xf>
    <xf numFmtId="0" fontId="34" fillId="48" borderId="21" xfId="0" applyNumberFormat="1" applyFont="1" applyFill="1" applyBorder="1" applyAlignment="1" applyProtection="1">
      <alignment horizontal="left" wrapText="1"/>
      <protection/>
    </xf>
    <xf numFmtId="0" fontId="34" fillId="48" borderId="43" xfId="0" applyNumberFormat="1" applyFont="1" applyFill="1" applyBorder="1" applyAlignment="1" applyProtection="1">
      <alignment horizontal="left" wrapText="1"/>
      <protection/>
    </xf>
    <xf numFmtId="0" fontId="34" fillId="7" borderId="39" xfId="0" applyNumberFormat="1" applyFont="1" applyFill="1" applyBorder="1" applyAlignment="1" applyProtection="1">
      <alignment horizontal="left" wrapText="1"/>
      <protection/>
    </xf>
    <xf numFmtId="0" fontId="34" fillId="7" borderId="21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7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29337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37</xdr:row>
      <xdr:rowOff>19050</xdr:rowOff>
    </xdr:from>
    <xdr:to>
      <xdr:col>1</xdr:col>
      <xdr:colOff>0</xdr:colOff>
      <xdr:row>39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772400"/>
          <a:ext cx="29337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19050</xdr:rowOff>
    </xdr:from>
    <xdr:to>
      <xdr:col>0</xdr:col>
      <xdr:colOff>1057275</xdr:colOff>
      <xdr:row>39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7724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9525</xdr:rowOff>
    </xdr:from>
    <xdr:to>
      <xdr:col>1</xdr:col>
      <xdr:colOff>0</xdr:colOff>
      <xdr:row>52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430000"/>
          <a:ext cx="29337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9525</xdr:rowOff>
    </xdr:from>
    <xdr:to>
      <xdr:col>0</xdr:col>
      <xdr:colOff>1057275</xdr:colOff>
      <xdr:row>52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430000"/>
          <a:ext cx="10477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H12" sqref="H12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4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46"/>
      <c r="B2" s="146"/>
      <c r="C2" s="146"/>
      <c r="D2" s="146"/>
      <c r="E2" s="146"/>
      <c r="F2" s="146"/>
      <c r="G2" s="146"/>
      <c r="H2" s="146"/>
    </row>
    <row r="3" spans="1:8" ht="48" customHeight="1">
      <c r="A3" s="147" t="s">
        <v>160</v>
      </c>
      <c r="B3" s="147"/>
      <c r="C3" s="147"/>
      <c r="D3" s="147"/>
      <c r="E3" s="147"/>
      <c r="F3" s="147"/>
      <c r="G3" s="147"/>
      <c r="H3" s="147"/>
    </row>
    <row r="4" spans="1:8" s="71" customFormat="1" ht="26.25" customHeight="1">
      <c r="A4" s="148" t="s">
        <v>32</v>
      </c>
      <c r="B4" s="148"/>
      <c r="C4" s="148"/>
      <c r="D4" s="148"/>
      <c r="E4" s="148"/>
      <c r="F4" s="148"/>
      <c r="G4" s="149"/>
      <c r="H4" s="149"/>
    </row>
    <row r="5" spans="1:5" ht="15.75" customHeight="1">
      <c r="A5" s="72"/>
      <c r="B5" s="73"/>
      <c r="C5" s="73"/>
      <c r="D5" s="73"/>
      <c r="E5" s="73"/>
    </row>
    <row r="6" spans="1:9" ht="49.5" customHeight="1">
      <c r="A6" s="74"/>
      <c r="B6" s="75"/>
      <c r="C6" s="75"/>
      <c r="D6" s="76"/>
      <c r="E6" s="77"/>
      <c r="F6" s="78" t="s">
        <v>157</v>
      </c>
      <c r="G6" s="78" t="s">
        <v>158</v>
      </c>
      <c r="H6" s="79" t="s">
        <v>159</v>
      </c>
      <c r="I6" s="80"/>
    </row>
    <row r="7" spans="1:9" ht="27.75" customHeight="1">
      <c r="A7" s="150" t="s">
        <v>33</v>
      </c>
      <c r="B7" s="151"/>
      <c r="C7" s="151"/>
      <c r="D7" s="151"/>
      <c r="E7" s="152"/>
      <c r="F7" s="96">
        <v>2759708</v>
      </c>
      <c r="G7" s="96">
        <v>2738858</v>
      </c>
      <c r="H7" s="96">
        <v>2738858</v>
      </c>
      <c r="I7" s="94"/>
    </row>
    <row r="8" spans="1:10" ht="22.5" customHeight="1">
      <c r="A8" s="153" t="s">
        <v>0</v>
      </c>
      <c r="B8" s="154"/>
      <c r="C8" s="154"/>
      <c r="D8" s="154"/>
      <c r="E8" s="155"/>
      <c r="F8" s="99">
        <v>2759708</v>
      </c>
      <c r="G8" s="99">
        <v>2738858</v>
      </c>
      <c r="H8" s="99">
        <v>2738858</v>
      </c>
      <c r="J8" s="10" t="s">
        <v>122</v>
      </c>
    </row>
    <row r="9" spans="1:8" ht="22.5" customHeight="1">
      <c r="A9" s="156" t="s">
        <v>35</v>
      </c>
      <c r="B9" s="155"/>
      <c r="C9" s="155"/>
      <c r="D9" s="155"/>
      <c r="E9" s="155"/>
      <c r="F9" s="99"/>
      <c r="G9" s="99"/>
      <c r="H9" s="99">
        <v>0</v>
      </c>
    </row>
    <row r="10" spans="1:8" ht="22.5" customHeight="1">
      <c r="A10" s="95" t="s">
        <v>34</v>
      </c>
      <c r="B10" s="98"/>
      <c r="C10" s="98"/>
      <c r="D10" s="98"/>
      <c r="E10" s="98"/>
      <c r="F10" s="96">
        <v>2759708</v>
      </c>
      <c r="G10" s="96">
        <v>2738858</v>
      </c>
      <c r="H10" s="96">
        <v>2738858</v>
      </c>
    </row>
    <row r="11" spans="1:10" ht="22.5" customHeight="1">
      <c r="A11" s="157" t="s">
        <v>1</v>
      </c>
      <c r="B11" s="154"/>
      <c r="C11" s="154"/>
      <c r="D11" s="154"/>
      <c r="E11" s="158"/>
      <c r="F11" s="99">
        <v>2759708</v>
      </c>
      <c r="G11" s="99">
        <v>2738858</v>
      </c>
      <c r="H11" s="82">
        <v>2738858</v>
      </c>
      <c r="I11" s="61"/>
      <c r="J11" s="61"/>
    </row>
    <row r="12" spans="1:10" ht="22.5" customHeight="1">
      <c r="A12" s="159" t="s">
        <v>37</v>
      </c>
      <c r="B12" s="155"/>
      <c r="C12" s="155"/>
      <c r="D12" s="155"/>
      <c r="E12" s="155"/>
      <c r="F12" s="81"/>
      <c r="G12" s="81">
        <v>0</v>
      </c>
      <c r="H12" s="82">
        <v>0</v>
      </c>
      <c r="I12" s="61"/>
      <c r="J12" s="61"/>
    </row>
    <row r="13" spans="1:10" ht="22.5" customHeight="1">
      <c r="A13" s="160" t="s">
        <v>2</v>
      </c>
      <c r="B13" s="151"/>
      <c r="C13" s="151"/>
      <c r="D13" s="151"/>
      <c r="E13" s="151"/>
      <c r="F13" s="97">
        <f>+F7-F10</f>
        <v>0</v>
      </c>
      <c r="G13" s="97">
        <f>+G7-G10</f>
        <v>0</v>
      </c>
      <c r="H13" s="97">
        <f>+H7-H10</f>
        <v>0</v>
      </c>
      <c r="J13" s="61"/>
    </row>
    <row r="14" spans="1:8" ht="25.5" customHeight="1">
      <c r="A14" s="148"/>
      <c r="B14" s="161"/>
      <c r="C14" s="161"/>
      <c r="D14" s="161"/>
      <c r="E14" s="161"/>
      <c r="F14" s="162"/>
      <c r="G14" s="162"/>
      <c r="H14" s="162"/>
    </row>
    <row r="15" spans="1:10" ht="27.75" customHeight="1">
      <c r="A15" s="74"/>
      <c r="B15" s="75"/>
      <c r="C15" s="75"/>
      <c r="D15" s="76"/>
      <c r="E15" s="77"/>
      <c r="F15" s="78" t="s">
        <v>161</v>
      </c>
      <c r="G15" s="78" t="s">
        <v>158</v>
      </c>
      <c r="H15" s="79" t="s">
        <v>159</v>
      </c>
      <c r="J15" s="61"/>
    </row>
    <row r="16" spans="1:10" ht="30.75" customHeight="1">
      <c r="A16" s="163" t="s">
        <v>38</v>
      </c>
      <c r="B16" s="164"/>
      <c r="C16" s="164"/>
      <c r="D16" s="164"/>
      <c r="E16" s="165"/>
      <c r="F16" s="100"/>
      <c r="G16" s="100"/>
      <c r="H16" s="101"/>
      <c r="J16" s="61"/>
    </row>
    <row r="17" spans="1:10" ht="34.5" customHeight="1">
      <c r="A17" s="166" t="s">
        <v>39</v>
      </c>
      <c r="B17" s="167"/>
      <c r="C17" s="167"/>
      <c r="D17" s="167"/>
      <c r="E17" s="168"/>
      <c r="F17" s="102"/>
      <c r="G17" s="102"/>
      <c r="H17" s="97"/>
      <c r="J17" s="61"/>
    </row>
    <row r="18" spans="1:10" s="66" customFormat="1" ht="25.5" customHeight="1">
      <c r="A18" s="171"/>
      <c r="B18" s="161"/>
      <c r="C18" s="161"/>
      <c r="D18" s="161"/>
      <c r="E18" s="161"/>
      <c r="F18" s="162"/>
      <c r="G18" s="162"/>
      <c r="H18" s="162"/>
      <c r="J18" s="103"/>
    </row>
    <row r="19" spans="1:11" s="66" customFormat="1" ht="27.75" customHeight="1">
      <c r="A19" s="74"/>
      <c r="B19" s="75"/>
      <c r="C19" s="75"/>
      <c r="D19" s="76"/>
      <c r="E19" s="77"/>
      <c r="F19" s="78" t="s">
        <v>161</v>
      </c>
      <c r="G19" s="78" t="s">
        <v>158</v>
      </c>
      <c r="H19" s="79" t="s">
        <v>159</v>
      </c>
      <c r="J19" s="103"/>
      <c r="K19" s="103"/>
    </row>
    <row r="20" spans="1:10" s="66" customFormat="1" ht="22.5" customHeight="1">
      <c r="A20" s="153" t="s">
        <v>3</v>
      </c>
      <c r="B20" s="154"/>
      <c r="C20" s="154"/>
      <c r="D20" s="154"/>
      <c r="E20" s="154"/>
      <c r="F20" s="81"/>
      <c r="G20" s="81"/>
      <c r="H20" s="81"/>
      <c r="J20" s="103"/>
    </row>
    <row r="21" spans="1:8" s="66" customFormat="1" ht="33.75" customHeight="1">
      <c r="A21" s="153" t="s">
        <v>4</v>
      </c>
      <c r="B21" s="154"/>
      <c r="C21" s="154"/>
      <c r="D21" s="154"/>
      <c r="E21" s="154"/>
      <c r="F21" s="81"/>
      <c r="G21" s="81"/>
      <c r="H21" s="81"/>
    </row>
    <row r="22" spans="1:11" s="66" customFormat="1" ht="22.5" customHeight="1">
      <c r="A22" s="160" t="s">
        <v>5</v>
      </c>
      <c r="B22" s="151"/>
      <c r="C22" s="151"/>
      <c r="D22" s="151"/>
      <c r="E22" s="151"/>
      <c r="F22" s="96">
        <f>F20-F21</f>
        <v>0</v>
      </c>
      <c r="G22" s="96">
        <f>G20-G21</f>
        <v>0</v>
      </c>
      <c r="H22" s="96">
        <f>H20-H21</f>
        <v>0</v>
      </c>
      <c r="J22" s="104"/>
      <c r="K22" s="103"/>
    </row>
    <row r="23" spans="1:8" s="66" customFormat="1" ht="25.5" customHeight="1">
      <c r="A23" s="171"/>
      <c r="B23" s="161"/>
      <c r="C23" s="161"/>
      <c r="D23" s="161"/>
      <c r="E23" s="161"/>
      <c r="F23" s="162"/>
      <c r="G23" s="162"/>
      <c r="H23" s="162"/>
    </row>
    <row r="24" spans="1:8" s="66" customFormat="1" ht="22.5" customHeight="1">
      <c r="A24" s="157" t="s">
        <v>6</v>
      </c>
      <c r="B24" s="154"/>
      <c r="C24" s="154"/>
      <c r="D24" s="154"/>
      <c r="E24" s="154"/>
      <c r="F24" s="81">
        <f>IF((F13+F17+F22)&lt;&gt;0,"NESLAGANJE ZBROJA",(F13+F17+F22))</f>
        <v>0</v>
      </c>
      <c r="G24" s="81">
        <f>IF((G13+G17+G22)&lt;&gt;0,"NESLAGANJE ZBROJA",(G13+G17+G22))</f>
        <v>0</v>
      </c>
      <c r="H24" s="81">
        <f>IF((H13+H17+H22)&lt;&gt;0,"NESLAGANJE ZBROJA",(H13+H17+H22))</f>
        <v>0</v>
      </c>
    </row>
    <row r="25" spans="1:5" s="66" customFormat="1" ht="18" customHeight="1">
      <c r="A25" s="83"/>
      <c r="B25" s="73"/>
      <c r="C25" s="73"/>
      <c r="D25" s="73"/>
      <c r="E25" s="73"/>
    </row>
    <row r="26" spans="1:8" ht="42" customHeight="1">
      <c r="A26" s="169" t="s">
        <v>40</v>
      </c>
      <c r="B26" s="170"/>
      <c r="C26" s="170"/>
      <c r="D26" s="170"/>
      <c r="E26" s="170"/>
      <c r="F26" s="170"/>
      <c r="G26" s="170"/>
      <c r="H26" s="170"/>
    </row>
    <row r="27" ht="12.75">
      <c r="E27" s="105"/>
    </row>
    <row r="31" spans="6:8" ht="12.75">
      <c r="F31" s="61"/>
      <c r="G31" s="61"/>
      <c r="H31" s="61"/>
    </row>
    <row r="32" spans="6:8" ht="12.75">
      <c r="F32" s="61"/>
      <c r="G32" s="61"/>
      <c r="H32" s="61"/>
    </row>
    <row r="33" spans="5:8" ht="12.75">
      <c r="E33" s="106"/>
      <c r="F33" s="63"/>
      <c r="G33" s="63"/>
      <c r="H33" s="63"/>
    </row>
    <row r="34" spans="5:8" ht="12.75">
      <c r="E34" s="106"/>
      <c r="F34" s="61"/>
      <c r="G34" s="61"/>
      <c r="H34" s="61"/>
    </row>
    <row r="35" spans="5:8" ht="12.75">
      <c r="E35" s="106"/>
      <c r="F35" s="61"/>
      <c r="G35" s="61"/>
      <c r="H35" s="61"/>
    </row>
    <row r="36" spans="5:8" ht="12.75">
      <c r="E36" s="106"/>
      <c r="F36" s="61"/>
      <c r="G36" s="61"/>
      <c r="H36" s="61"/>
    </row>
    <row r="37" spans="5:8" ht="12.75">
      <c r="E37" s="106"/>
      <c r="F37" s="61"/>
      <c r="G37" s="61"/>
      <c r="H37" s="61"/>
    </row>
    <row r="38" ht="12.75">
      <c r="E38" s="106"/>
    </row>
    <row r="43" ht="12.75">
      <c r="F43" s="61"/>
    </row>
    <row r="44" ht="12.75">
      <c r="F44" s="61"/>
    </row>
    <row r="45" ht="12.75">
      <c r="F45" s="61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7"/>
  <sheetViews>
    <sheetView tabSelected="1" view="pageBreakPreview" zoomScale="120" zoomScaleSheetLayoutView="120" zoomScalePageLayoutView="0" workbookViewId="0" topLeftCell="A44">
      <selection activeCell="B62" sqref="B62:H62"/>
    </sheetView>
  </sheetViews>
  <sheetFormatPr defaultColWidth="11.421875" defaultRowHeight="12.75"/>
  <cols>
    <col min="1" max="1" width="44.28125" style="36" customWidth="1"/>
    <col min="2" max="3" width="16.421875" style="36" customWidth="1"/>
    <col min="4" max="4" width="16.421875" style="67" customWidth="1"/>
    <col min="5" max="8" width="16.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48" t="s">
        <v>7</v>
      </c>
      <c r="B1" s="148"/>
      <c r="C1" s="148"/>
      <c r="D1" s="148"/>
      <c r="E1" s="148"/>
      <c r="F1" s="148"/>
      <c r="G1" s="148"/>
      <c r="H1" s="148"/>
    </row>
    <row r="2" spans="1:8" s="2" customFormat="1" ht="13.5" thickBot="1">
      <c r="A2" s="114"/>
      <c r="H2" s="16" t="s">
        <v>8</v>
      </c>
    </row>
    <row r="3" spans="1:8" s="2" customFormat="1" ht="16.5" thickBot="1">
      <c r="A3" s="90" t="s">
        <v>9</v>
      </c>
      <c r="B3" s="175" t="s">
        <v>123</v>
      </c>
      <c r="C3" s="176"/>
      <c r="D3" s="176"/>
      <c r="E3" s="176"/>
      <c r="F3" s="176"/>
      <c r="G3" s="176"/>
      <c r="H3" s="177"/>
    </row>
    <row r="4" spans="1:8" s="2" customFormat="1" ht="90" thickBot="1">
      <c r="A4" s="91" t="s">
        <v>10</v>
      </c>
      <c r="B4" s="17" t="s">
        <v>83</v>
      </c>
      <c r="C4" s="18" t="s">
        <v>81</v>
      </c>
      <c r="D4" s="18" t="s">
        <v>13</v>
      </c>
      <c r="E4" s="18" t="s">
        <v>14</v>
      </c>
      <c r="F4" s="18" t="s">
        <v>15</v>
      </c>
      <c r="G4" s="18" t="s">
        <v>36</v>
      </c>
      <c r="H4" s="19" t="s">
        <v>16</v>
      </c>
    </row>
    <row r="5" spans="1:8" s="2" customFormat="1" ht="12.75" customHeight="1">
      <c r="A5" s="117" t="s">
        <v>70</v>
      </c>
      <c r="B5" s="118"/>
      <c r="C5" s="119"/>
      <c r="D5" s="120"/>
      <c r="E5" s="121">
        <f>E6+E9+E11</f>
        <v>2257040</v>
      </c>
      <c r="F5" s="122"/>
      <c r="G5" s="123"/>
      <c r="H5" s="124"/>
    </row>
    <row r="6" spans="1:8" s="2" customFormat="1" ht="12.75" customHeight="1">
      <c r="A6" s="115" t="s">
        <v>71</v>
      </c>
      <c r="B6" s="21"/>
      <c r="C6" s="22"/>
      <c r="D6" s="22"/>
      <c r="E6" s="22">
        <v>2255000</v>
      </c>
      <c r="F6" s="22"/>
      <c r="G6" s="23"/>
      <c r="H6" s="24"/>
    </row>
    <row r="7" spans="1:8" s="2" customFormat="1" ht="12.75" customHeight="1">
      <c r="A7" s="115" t="s">
        <v>107</v>
      </c>
      <c r="B7" s="21"/>
      <c r="C7" s="22"/>
      <c r="D7" s="22"/>
      <c r="E7" s="22">
        <v>2255000</v>
      </c>
      <c r="F7" s="22"/>
      <c r="G7" s="23"/>
      <c r="H7" s="24"/>
    </row>
    <row r="8" spans="1:8" s="2" customFormat="1" ht="12.75" customHeight="1">
      <c r="A8" s="115" t="s">
        <v>117</v>
      </c>
      <c r="B8" s="21"/>
      <c r="C8" s="22"/>
      <c r="D8" s="22"/>
      <c r="E8" s="22">
        <v>15000</v>
      </c>
      <c r="F8" s="22"/>
      <c r="G8" s="23"/>
      <c r="H8" s="24"/>
    </row>
    <row r="9" spans="1:8" s="2" customFormat="1" ht="12.75" customHeight="1">
      <c r="A9" s="115" t="s">
        <v>108</v>
      </c>
      <c r="B9" s="21"/>
      <c r="C9" s="22"/>
      <c r="D9" s="22"/>
      <c r="E9" s="22"/>
      <c r="F9" s="22"/>
      <c r="G9" s="23"/>
      <c r="H9" s="24"/>
    </row>
    <row r="10" spans="1:8" s="2" customFormat="1" ht="12.75" customHeight="1">
      <c r="A10" s="115" t="s">
        <v>125</v>
      </c>
      <c r="B10" s="21"/>
      <c r="C10" s="22"/>
      <c r="D10" s="22"/>
      <c r="E10" s="22"/>
      <c r="F10" s="22"/>
      <c r="G10" s="23"/>
      <c r="H10" s="24"/>
    </row>
    <row r="11" spans="1:8" s="2" customFormat="1" ht="12.75" customHeight="1">
      <c r="A11" s="115" t="s">
        <v>108</v>
      </c>
      <c r="B11" s="21"/>
      <c r="C11" s="22"/>
      <c r="D11" s="22"/>
      <c r="E11" s="22">
        <v>2040</v>
      </c>
      <c r="F11" s="22"/>
      <c r="G11" s="23"/>
      <c r="H11" s="24"/>
    </row>
    <row r="12" spans="1:8" s="2" customFormat="1" ht="12.75" customHeight="1">
      <c r="A12" s="125" t="s">
        <v>109</v>
      </c>
      <c r="B12" s="126"/>
      <c r="C12" s="22"/>
      <c r="D12" s="22"/>
      <c r="E12" s="127"/>
      <c r="F12" s="22"/>
      <c r="G12" s="23"/>
      <c r="H12" s="24"/>
    </row>
    <row r="13" spans="1:8" s="2" customFormat="1" ht="12.75" customHeight="1">
      <c r="A13" s="115" t="s">
        <v>110</v>
      </c>
      <c r="B13" s="21"/>
      <c r="C13" s="22"/>
      <c r="D13" s="22"/>
      <c r="E13" s="22"/>
      <c r="F13" s="22"/>
      <c r="G13" s="23"/>
      <c r="H13" s="24"/>
    </row>
    <row r="14" spans="1:8" s="2" customFormat="1" ht="12.75" customHeight="1">
      <c r="A14" s="115" t="s">
        <v>111</v>
      </c>
      <c r="B14" s="21"/>
      <c r="C14" s="22"/>
      <c r="D14" s="22"/>
      <c r="E14" s="22"/>
      <c r="F14" s="22"/>
      <c r="G14" s="23"/>
      <c r="H14" s="24"/>
    </row>
    <row r="15" spans="1:8" s="2" customFormat="1" ht="12.75" customHeight="1">
      <c r="A15" s="125" t="s">
        <v>112</v>
      </c>
      <c r="B15" s="126"/>
      <c r="C15" s="22"/>
      <c r="D15" s="22"/>
      <c r="E15" s="127">
        <f>E16+E17+E18</f>
        <v>8153</v>
      </c>
      <c r="F15" s="22"/>
      <c r="G15" s="23"/>
      <c r="H15" s="24"/>
    </row>
    <row r="16" spans="1:8" s="2" customFormat="1" ht="12.75" customHeight="1">
      <c r="A16" s="115" t="s">
        <v>113</v>
      </c>
      <c r="B16" s="21"/>
      <c r="C16" s="22"/>
      <c r="D16" s="22"/>
      <c r="E16" s="22">
        <v>7253</v>
      </c>
      <c r="F16" s="22"/>
      <c r="G16" s="23"/>
      <c r="H16" s="24"/>
    </row>
    <row r="17" spans="1:8" s="2" customFormat="1" ht="12.75" customHeight="1">
      <c r="A17" s="115" t="s">
        <v>114</v>
      </c>
      <c r="B17" s="21"/>
      <c r="C17" s="22"/>
      <c r="D17" s="22"/>
      <c r="E17" s="22"/>
      <c r="F17" s="22"/>
      <c r="G17" s="23"/>
      <c r="H17" s="24"/>
    </row>
    <row r="18" spans="1:8" s="2" customFormat="1" ht="12.75" customHeight="1">
      <c r="A18" s="115" t="s">
        <v>135</v>
      </c>
      <c r="B18" s="21"/>
      <c r="C18" s="22"/>
      <c r="D18" s="22"/>
      <c r="E18" s="22">
        <v>900</v>
      </c>
      <c r="F18" s="22"/>
      <c r="G18" s="23"/>
      <c r="H18" s="24"/>
    </row>
    <row r="19" spans="1:8" s="2" customFormat="1" ht="12.75">
      <c r="A19" s="125" t="s">
        <v>72</v>
      </c>
      <c r="B19" s="126">
        <v>0</v>
      </c>
      <c r="C19" s="127">
        <v>2500</v>
      </c>
      <c r="D19" s="127"/>
      <c r="E19" s="127"/>
      <c r="F19" s="22"/>
      <c r="G19" s="23"/>
      <c r="H19" s="24"/>
    </row>
    <row r="20" spans="1:8" s="2" customFormat="1" ht="12.75">
      <c r="A20" s="115" t="s">
        <v>73</v>
      </c>
      <c r="B20" s="21"/>
      <c r="C20" s="22"/>
      <c r="D20" s="22"/>
      <c r="E20" s="22"/>
      <c r="F20" s="22"/>
      <c r="G20" s="23"/>
      <c r="H20" s="24"/>
    </row>
    <row r="21" spans="1:8" s="2" customFormat="1" ht="12.75">
      <c r="A21" s="115" t="s">
        <v>74</v>
      </c>
      <c r="B21" s="21"/>
      <c r="C21" s="22">
        <v>2500</v>
      </c>
      <c r="D21" s="22"/>
      <c r="E21" s="22"/>
      <c r="F21" s="22"/>
      <c r="G21" s="23"/>
      <c r="H21" s="24"/>
    </row>
    <row r="22" spans="1:8" s="2" customFormat="1" ht="12.75">
      <c r="A22" s="125" t="s">
        <v>75</v>
      </c>
      <c r="B22" s="126"/>
      <c r="C22" s="127"/>
      <c r="D22" s="127">
        <f>SUM(D23)</f>
        <v>0</v>
      </c>
      <c r="E22" s="127">
        <f>SUM(E23)</f>
        <v>0</v>
      </c>
      <c r="F22" s="22"/>
      <c r="G22" s="23"/>
      <c r="H22" s="24"/>
    </row>
    <row r="23" spans="1:8" s="2" customFormat="1" ht="12.75">
      <c r="A23" s="115" t="s">
        <v>76</v>
      </c>
      <c r="B23" s="21"/>
      <c r="C23" s="22"/>
      <c r="D23" s="22"/>
      <c r="E23" s="22"/>
      <c r="F23" s="22"/>
      <c r="G23" s="23"/>
      <c r="H23" s="24"/>
    </row>
    <row r="24" spans="1:8" s="2" customFormat="1" ht="12.75">
      <c r="A24" s="115" t="s">
        <v>77</v>
      </c>
      <c r="B24" s="21"/>
      <c r="C24" s="22"/>
      <c r="D24" s="22"/>
      <c r="E24" s="22"/>
      <c r="F24" s="22"/>
      <c r="G24" s="23"/>
      <c r="H24" s="24"/>
    </row>
    <row r="25" spans="1:8" s="2" customFormat="1" ht="12.75">
      <c r="A25" s="125" t="s">
        <v>87</v>
      </c>
      <c r="B25" s="126"/>
      <c r="C25" s="127">
        <v>0</v>
      </c>
      <c r="D25" s="127"/>
      <c r="E25" s="127"/>
      <c r="F25" s="127">
        <v>20000</v>
      </c>
      <c r="G25" s="23"/>
      <c r="H25" s="24"/>
    </row>
    <row r="26" spans="1:8" s="2" customFormat="1" ht="12.75">
      <c r="A26" s="115" t="s">
        <v>118</v>
      </c>
      <c r="B26" s="126"/>
      <c r="C26" s="127">
        <v>0</v>
      </c>
      <c r="D26" s="127"/>
      <c r="E26" s="127"/>
      <c r="F26" s="127"/>
      <c r="G26" s="23"/>
      <c r="H26" s="24"/>
    </row>
    <row r="27" spans="1:8" s="2" customFormat="1" ht="12.75">
      <c r="A27" s="115" t="s">
        <v>88</v>
      </c>
      <c r="B27" s="21"/>
      <c r="C27" s="22">
        <v>0</v>
      </c>
      <c r="D27" s="22"/>
      <c r="E27" s="22"/>
      <c r="F27" s="22"/>
      <c r="G27" s="23"/>
      <c r="H27" s="24"/>
    </row>
    <row r="28" spans="1:8" s="2" customFormat="1" ht="12.75">
      <c r="A28" s="115" t="s">
        <v>89</v>
      </c>
      <c r="B28" s="21"/>
      <c r="C28" s="22"/>
      <c r="D28" s="22"/>
      <c r="E28" s="22"/>
      <c r="F28" s="22">
        <v>20000</v>
      </c>
      <c r="G28" s="23"/>
      <c r="H28" s="24"/>
    </row>
    <row r="29" spans="1:8" s="2" customFormat="1" ht="12.75">
      <c r="A29" s="125" t="s">
        <v>78</v>
      </c>
      <c r="B29" s="126">
        <f>B30+B32+B33+B34</f>
        <v>457015</v>
      </c>
      <c r="C29" s="127"/>
      <c r="D29" s="127"/>
      <c r="E29" s="127"/>
      <c r="F29" s="22"/>
      <c r="G29" s="23"/>
      <c r="H29" s="24"/>
    </row>
    <row r="30" spans="1:8" s="2" customFormat="1" ht="12.75">
      <c r="A30" s="115" t="s">
        <v>79</v>
      </c>
      <c r="B30" s="21">
        <v>429600</v>
      </c>
      <c r="C30" s="22"/>
      <c r="D30" s="22"/>
      <c r="E30" s="22"/>
      <c r="F30" s="22"/>
      <c r="G30" s="23"/>
      <c r="H30" s="24"/>
    </row>
    <row r="31" spans="1:8" s="2" customFormat="1" ht="12.75">
      <c r="A31" s="115" t="s">
        <v>116</v>
      </c>
      <c r="B31" s="21">
        <v>429600</v>
      </c>
      <c r="C31" s="22"/>
      <c r="D31" s="22"/>
      <c r="E31" s="22"/>
      <c r="F31" s="22"/>
      <c r="G31" s="23"/>
      <c r="H31" s="24"/>
    </row>
    <row r="32" spans="1:8" s="2" customFormat="1" ht="24">
      <c r="A32" s="115" t="s">
        <v>128</v>
      </c>
      <c r="B32" s="21">
        <v>6565</v>
      </c>
      <c r="C32" s="22"/>
      <c r="D32" s="22"/>
      <c r="E32" s="22"/>
      <c r="F32" s="22"/>
      <c r="G32" s="23"/>
      <c r="H32" s="24"/>
    </row>
    <row r="33" spans="1:8" s="2" customFormat="1" ht="12.75">
      <c r="A33" s="115" t="s">
        <v>145</v>
      </c>
      <c r="B33" s="21"/>
      <c r="C33" s="22"/>
      <c r="D33" s="22"/>
      <c r="E33" s="22"/>
      <c r="F33" s="22"/>
      <c r="G33" s="23"/>
      <c r="H33" s="24"/>
    </row>
    <row r="34" spans="1:8" s="2" customFormat="1" ht="13.5" thickBot="1">
      <c r="A34" s="116" t="s">
        <v>80</v>
      </c>
      <c r="B34" s="26">
        <v>20850</v>
      </c>
      <c r="C34" s="27"/>
      <c r="D34" s="27"/>
      <c r="E34" s="27"/>
      <c r="F34" s="27"/>
      <c r="G34" s="28"/>
      <c r="H34" s="29"/>
    </row>
    <row r="35" spans="1:8" s="2" customFormat="1" ht="30" customHeight="1" thickBot="1">
      <c r="A35" s="30"/>
      <c r="B35" s="31">
        <f>B15+B29</f>
        <v>457015</v>
      </c>
      <c r="C35" s="32">
        <v>2500</v>
      </c>
      <c r="D35" s="33">
        <f>SUM(D22)</f>
        <v>0</v>
      </c>
      <c r="E35" s="32">
        <f>E15+E8+E5</f>
        <v>2280193</v>
      </c>
      <c r="F35" s="33">
        <v>20000</v>
      </c>
      <c r="G35" s="32">
        <v>0</v>
      </c>
      <c r="H35" s="34">
        <v>0</v>
      </c>
    </row>
    <row r="36" spans="1:8" s="2" customFormat="1" ht="28.5" customHeight="1" thickBot="1">
      <c r="A36" s="30" t="s">
        <v>156</v>
      </c>
      <c r="B36" s="172">
        <f>B35+C35+D35+E35+F35</f>
        <v>2759708</v>
      </c>
      <c r="C36" s="173"/>
      <c r="D36" s="173"/>
      <c r="E36" s="173"/>
      <c r="F36" s="173"/>
      <c r="G36" s="173"/>
      <c r="H36" s="174"/>
    </row>
    <row r="37" spans="1:8" ht="13.5" thickBot="1">
      <c r="A37" s="1"/>
      <c r="B37" s="1"/>
      <c r="C37" s="1"/>
      <c r="D37" s="14"/>
      <c r="E37" s="35"/>
      <c r="F37" s="61"/>
      <c r="H37" s="16"/>
    </row>
    <row r="38" spans="1:8" ht="24" customHeight="1" thickBot="1">
      <c r="A38" s="92" t="s">
        <v>9</v>
      </c>
      <c r="B38" s="175" t="s">
        <v>126</v>
      </c>
      <c r="C38" s="176"/>
      <c r="D38" s="176"/>
      <c r="E38" s="176"/>
      <c r="F38" s="176"/>
      <c r="G38" s="176"/>
      <c r="H38" s="177"/>
    </row>
    <row r="39" spans="1:8" ht="90" thickBot="1">
      <c r="A39" s="93" t="s">
        <v>10</v>
      </c>
      <c r="B39" s="17" t="s">
        <v>11</v>
      </c>
      <c r="C39" s="18" t="s">
        <v>12</v>
      </c>
      <c r="D39" s="18" t="s">
        <v>13</v>
      </c>
      <c r="E39" s="18" t="s">
        <v>14</v>
      </c>
      <c r="F39" s="18" t="s">
        <v>15</v>
      </c>
      <c r="G39" s="18" t="s">
        <v>36</v>
      </c>
      <c r="H39" s="19" t="s">
        <v>16</v>
      </c>
    </row>
    <row r="40" spans="1:8" ht="12.75">
      <c r="A40" s="4" t="s">
        <v>70</v>
      </c>
      <c r="B40" s="143"/>
      <c r="C40" s="5"/>
      <c r="D40" s="6"/>
      <c r="E40" s="7">
        <v>2280193</v>
      </c>
      <c r="F40" s="7"/>
      <c r="G40" s="8"/>
      <c r="H40" s="9"/>
    </row>
    <row r="41" spans="1:8" ht="12.75">
      <c r="A41" s="20" t="s">
        <v>72</v>
      </c>
      <c r="B41" s="144"/>
      <c r="C41" s="22">
        <v>2500</v>
      </c>
      <c r="D41" s="22"/>
      <c r="E41" s="22"/>
      <c r="F41" s="22"/>
      <c r="G41" s="23"/>
      <c r="H41" s="24"/>
    </row>
    <row r="42" spans="1:8" ht="12.75">
      <c r="A42" s="20" t="s">
        <v>75</v>
      </c>
      <c r="B42" s="144"/>
      <c r="C42" s="22"/>
      <c r="D42" s="22"/>
      <c r="E42" s="22"/>
      <c r="F42" s="22"/>
      <c r="G42" s="23"/>
      <c r="H42" s="24"/>
    </row>
    <row r="43" spans="1:8" ht="12.75">
      <c r="A43" s="20" t="s">
        <v>87</v>
      </c>
      <c r="B43" s="144"/>
      <c r="C43" s="22">
        <v>0</v>
      </c>
      <c r="D43" s="22"/>
      <c r="E43" s="22"/>
      <c r="F43" s="22">
        <v>20000</v>
      </c>
      <c r="G43" s="23"/>
      <c r="H43" s="24"/>
    </row>
    <row r="44" spans="1:8" ht="12.75">
      <c r="A44" s="20" t="s">
        <v>78</v>
      </c>
      <c r="B44" s="144">
        <v>436165</v>
      </c>
      <c r="C44" s="22"/>
      <c r="D44" s="22"/>
      <c r="E44" s="22"/>
      <c r="F44" s="22"/>
      <c r="G44" s="23"/>
      <c r="H44" s="24"/>
    </row>
    <row r="45" spans="1:8" ht="12.75">
      <c r="A45" s="20"/>
      <c r="B45" s="21">
        <v>0</v>
      </c>
      <c r="C45" s="22"/>
      <c r="D45" s="22"/>
      <c r="E45" s="22"/>
      <c r="F45" s="22"/>
      <c r="G45" s="23"/>
      <c r="H45" s="24"/>
    </row>
    <row r="46" spans="1:8" ht="12.75">
      <c r="A46" s="20"/>
      <c r="B46" s="21"/>
      <c r="C46" s="22"/>
      <c r="D46" s="22"/>
      <c r="E46" s="22"/>
      <c r="F46" s="22"/>
      <c r="G46" s="23"/>
      <c r="H46" s="24"/>
    </row>
    <row r="47" spans="1:8" ht="13.5" thickBot="1">
      <c r="A47" s="25"/>
      <c r="B47" s="21"/>
      <c r="C47" s="22"/>
      <c r="D47" s="22"/>
      <c r="E47" s="22"/>
      <c r="F47" s="22"/>
      <c r="G47" s="23"/>
      <c r="H47" s="24"/>
    </row>
    <row r="48" spans="1:8" s="2" customFormat="1" ht="30" customHeight="1" thickBot="1">
      <c r="A48" s="30" t="s">
        <v>17</v>
      </c>
      <c r="B48" s="31">
        <f>B40+B44</f>
        <v>436165</v>
      </c>
      <c r="C48" s="32">
        <v>2500</v>
      </c>
      <c r="D48" s="33">
        <f>SUM(D42)</f>
        <v>0</v>
      </c>
      <c r="E48" s="32">
        <v>2280193</v>
      </c>
      <c r="F48" s="33">
        <f>SUM(F43)</f>
        <v>20000</v>
      </c>
      <c r="G48" s="32">
        <v>0</v>
      </c>
      <c r="H48" s="34">
        <v>0</v>
      </c>
    </row>
    <row r="49" spans="1:8" s="2" customFormat="1" ht="28.5" customHeight="1" thickBot="1">
      <c r="A49" s="30" t="s">
        <v>155</v>
      </c>
      <c r="B49" s="172">
        <f>B48+C48+D48+E48+F48</f>
        <v>2738858</v>
      </c>
      <c r="C49" s="173"/>
      <c r="D49" s="173"/>
      <c r="E49" s="173"/>
      <c r="F49" s="173"/>
      <c r="G49" s="173"/>
      <c r="H49" s="174"/>
    </row>
    <row r="50" spans="4:7" ht="13.5" thickBot="1">
      <c r="D50" s="37"/>
      <c r="E50" s="38"/>
      <c r="F50" s="61"/>
      <c r="G50" s="61"/>
    </row>
    <row r="51" spans="1:8" ht="16.5" thickBot="1">
      <c r="A51" s="92" t="s">
        <v>9</v>
      </c>
      <c r="B51" s="175" t="s">
        <v>153</v>
      </c>
      <c r="C51" s="176"/>
      <c r="D51" s="176"/>
      <c r="E51" s="176"/>
      <c r="F51" s="176"/>
      <c r="G51" s="176"/>
      <c r="H51" s="177"/>
    </row>
    <row r="52" spans="1:8" ht="90" thickBot="1">
      <c r="A52" s="93" t="s">
        <v>10</v>
      </c>
      <c r="B52" s="17" t="s">
        <v>11</v>
      </c>
      <c r="C52" s="18" t="s">
        <v>12</v>
      </c>
      <c r="D52" s="18" t="s">
        <v>13</v>
      </c>
      <c r="E52" s="18" t="s">
        <v>14</v>
      </c>
      <c r="F52" s="18" t="s">
        <v>15</v>
      </c>
      <c r="G52" s="18" t="s">
        <v>36</v>
      </c>
      <c r="H52" s="19" t="s">
        <v>16</v>
      </c>
    </row>
    <row r="53" spans="1:8" ht="12.75">
      <c r="A53" s="4" t="s">
        <v>70</v>
      </c>
      <c r="B53" s="143"/>
      <c r="C53" s="5"/>
      <c r="D53" s="6"/>
      <c r="E53" s="133">
        <v>2280193</v>
      </c>
      <c r="F53" s="7"/>
      <c r="G53" s="8"/>
      <c r="H53" s="9"/>
    </row>
    <row r="54" spans="1:8" ht="12.75">
      <c r="A54" s="20" t="s">
        <v>72</v>
      </c>
      <c r="B54" s="21"/>
      <c r="C54" s="22">
        <v>2500</v>
      </c>
      <c r="D54" s="22"/>
      <c r="E54" s="22"/>
      <c r="F54" s="22"/>
      <c r="G54" s="23"/>
      <c r="H54" s="24"/>
    </row>
    <row r="55" spans="1:8" ht="12.75">
      <c r="A55" s="20" t="s">
        <v>75</v>
      </c>
      <c r="B55" s="21"/>
      <c r="C55" s="22"/>
      <c r="D55" s="22">
        <v>0</v>
      </c>
      <c r="E55" s="22"/>
      <c r="F55" s="22"/>
      <c r="G55" s="23"/>
      <c r="H55" s="24"/>
    </row>
    <row r="56" spans="1:8" ht="12.75">
      <c r="A56" s="20" t="s">
        <v>87</v>
      </c>
      <c r="B56" s="21"/>
      <c r="C56" s="22">
        <v>0</v>
      </c>
      <c r="D56" s="22"/>
      <c r="E56" s="22"/>
      <c r="F56" s="22">
        <v>20000</v>
      </c>
      <c r="G56" s="23"/>
      <c r="H56" s="24"/>
    </row>
    <row r="57" spans="1:8" ht="12.75">
      <c r="A57" s="20" t="s">
        <v>78</v>
      </c>
      <c r="B57" s="21">
        <v>436165</v>
      </c>
      <c r="C57" s="22"/>
      <c r="D57" s="22"/>
      <c r="E57" s="22"/>
      <c r="F57" s="22"/>
      <c r="G57" s="23"/>
      <c r="H57" s="24"/>
    </row>
    <row r="58" spans="1:8" ht="13.5" customHeight="1">
      <c r="A58" s="20"/>
      <c r="B58" s="21"/>
      <c r="C58" s="22"/>
      <c r="D58" s="22"/>
      <c r="E58" s="22"/>
      <c r="F58" s="22"/>
      <c r="G58" s="23"/>
      <c r="H58" s="24"/>
    </row>
    <row r="59" spans="1:8" ht="13.5" customHeight="1">
      <c r="A59" s="20"/>
      <c r="B59" s="21"/>
      <c r="C59" s="22"/>
      <c r="D59" s="22"/>
      <c r="E59" s="22"/>
      <c r="F59" s="22"/>
      <c r="G59" s="23"/>
      <c r="H59" s="24"/>
    </row>
    <row r="60" spans="1:8" ht="13.5" customHeight="1" thickBot="1">
      <c r="A60" s="25"/>
      <c r="B60" s="21"/>
      <c r="C60" s="22"/>
      <c r="D60" s="22"/>
      <c r="E60" s="22"/>
      <c r="F60" s="22"/>
      <c r="G60" s="23"/>
      <c r="H60" s="24"/>
    </row>
    <row r="61" spans="1:8" s="2" customFormat="1" ht="30" customHeight="1" thickBot="1">
      <c r="A61" s="30" t="s">
        <v>17</v>
      </c>
      <c r="B61" s="145">
        <f>B53+B57</f>
        <v>436165</v>
      </c>
      <c r="C61" s="32">
        <v>2500</v>
      </c>
      <c r="D61" s="33">
        <f>SUM(D55)</f>
        <v>0</v>
      </c>
      <c r="E61" s="32">
        <v>2280193</v>
      </c>
      <c r="F61" s="33">
        <f>SUM(F55:F60)</f>
        <v>20000</v>
      </c>
      <c r="G61" s="32">
        <v>0</v>
      </c>
      <c r="H61" s="34">
        <v>0</v>
      </c>
    </row>
    <row r="62" spans="1:8" s="2" customFormat="1" ht="28.5" customHeight="1" thickBot="1">
      <c r="A62" s="30" t="s">
        <v>154</v>
      </c>
      <c r="B62" s="172">
        <f>SUM(B61:F61)</f>
        <v>2738858</v>
      </c>
      <c r="C62" s="173"/>
      <c r="D62" s="173"/>
      <c r="E62" s="173"/>
      <c r="F62" s="173"/>
      <c r="G62" s="173"/>
      <c r="H62" s="174"/>
    </row>
    <row r="63" spans="3:5" ht="13.5" customHeight="1">
      <c r="C63" s="39"/>
      <c r="D63" s="37"/>
      <c r="E63" s="40"/>
    </row>
    <row r="64" spans="3:5" ht="13.5" customHeight="1">
      <c r="C64" s="39"/>
      <c r="D64" s="41"/>
      <c r="E64" s="42"/>
    </row>
    <row r="65" spans="4:5" ht="13.5" customHeight="1">
      <c r="D65" s="43"/>
      <c r="E65" s="44"/>
    </row>
    <row r="66" spans="4:5" ht="13.5" customHeight="1">
      <c r="D66" s="45"/>
      <c r="E66" s="46"/>
    </row>
    <row r="67" spans="4:5" ht="13.5" customHeight="1">
      <c r="D67" s="37"/>
      <c r="E67" s="38"/>
    </row>
    <row r="68" spans="3:5" ht="28.5" customHeight="1">
      <c r="C68" s="39"/>
      <c r="D68" s="37"/>
      <c r="E68" s="47"/>
    </row>
    <row r="69" spans="3:5" ht="13.5" customHeight="1">
      <c r="C69" s="39"/>
      <c r="D69" s="37"/>
      <c r="E69" s="42"/>
    </row>
    <row r="70" spans="4:5" ht="13.5" customHeight="1">
      <c r="D70" s="37"/>
      <c r="E70" s="38"/>
    </row>
    <row r="71" spans="4:5" ht="13.5" customHeight="1">
      <c r="D71" s="37"/>
      <c r="E71" s="46"/>
    </row>
    <row r="72" spans="4:5" ht="13.5" customHeight="1">
      <c r="D72" s="37"/>
      <c r="E72" s="38"/>
    </row>
    <row r="73" spans="4:5" ht="22.5" customHeight="1">
      <c r="D73" s="37"/>
      <c r="E73" s="48"/>
    </row>
    <row r="74" spans="4:5" ht="13.5" customHeight="1">
      <c r="D74" s="43"/>
      <c r="E74" s="44"/>
    </row>
    <row r="75" spans="2:5" ht="13.5" customHeight="1">
      <c r="B75" s="39"/>
      <c r="D75" s="43"/>
      <c r="E75" s="49"/>
    </row>
    <row r="76" spans="3:5" ht="13.5" customHeight="1">
      <c r="C76" s="39"/>
      <c r="D76" s="43"/>
      <c r="E76" s="50"/>
    </row>
    <row r="77" spans="3:5" ht="13.5" customHeight="1">
      <c r="C77" s="39"/>
      <c r="D77" s="45"/>
      <c r="E77" s="42"/>
    </row>
    <row r="78" spans="4:5" ht="13.5" customHeight="1">
      <c r="D78" s="37"/>
      <c r="E78" s="38"/>
    </row>
    <row r="79" spans="2:5" ht="13.5" customHeight="1">
      <c r="B79" s="39"/>
      <c r="D79" s="37"/>
      <c r="E79" s="40"/>
    </row>
    <row r="80" spans="3:5" ht="13.5" customHeight="1">
      <c r="C80" s="39"/>
      <c r="D80" s="37"/>
      <c r="E80" s="49"/>
    </row>
    <row r="81" spans="3:5" ht="13.5" customHeight="1">
      <c r="C81" s="39"/>
      <c r="D81" s="45"/>
      <c r="E81" s="42"/>
    </row>
    <row r="82" spans="4:5" ht="13.5" customHeight="1">
      <c r="D82" s="43"/>
      <c r="E82" s="38"/>
    </row>
    <row r="83" spans="3:5" ht="13.5" customHeight="1">
      <c r="C83" s="39"/>
      <c r="D83" s="43"/>
      <c r="E83" s="49"/>
    </row>
    <row r="84" spans="4:5" ht="22.5" customHeight="1">
      <c r="D84" s="45"/>
      <c r="E84" s="48"/>
    </row>
    <row r="85" spans="4:5" ht="13.5" customHeight="1">
      <c r="D85" s="37"/>
      <c r="E85" s="38"/>
    </row>
    <row r="86" spans="4:5" ht="13.5" customHeight="1">
      <c r="D86" s="45"/>
      <c r="E86" s="42"/>
    </row>
    <row r="87" spans="4:5" ht="13.5" customHeight="1">
      <c r="D87" s="37"/>
      <c r="E87" s="38"/>
    </row>
    <row r="88" spans="4:5" ht="13.5" customHeight="1">
      <c r="D88" s="37"/>
      <c r="E88" s="38"/>
    </row>
    <row r="89" spans="1:5" ht="13.5" customHeight="1">
      <c r="A89" s="39"/>
      <c r="D89" s="51"/>
      <c r="E89" s="49"/>
    </row>
    <row r="90" spans="2:5" ht="13.5" customHeight="1">
      <c r="B90" s="39"/>
      <c r="C90" s="39"/>
      <c r="D90" s="52"/>
      <c r="E90" s="49"/>
    </row>
    <row r="91" spans="2:5" ht="13.5" customHeight="1">
      <c r="B91" s="39"/>
      <c r="C91" s="39"/>
      <c r="D91" s="52"/>
      <c r="E91" s="40"/>
    </row>
    <row r="92" spans="2:5" ht="13.5" customHeight="1">
      <c r="B92" s="39"/>
      <c r="C92" s="39"/>
      <c r="D92" s="45"/>
      <c r="E92" s="46"/>
    </row>
    <row r="93" spans="4:5" ht="12.75">
      <c r="D93" s="37"/>
      <c r="E93" s="38"/>
    </row>
    <row r="94" spans="2:5" ht="12.75">
      <c r="B94" s="39"/>
      <c r="D94" s="37"/>
      <c r="E94" s="49"/>
    </row>
    <row r="95" spans="3:5" ht="12.75">
      <c r="C95" s="39"/>
      <c r="D95" s="37"/>
      <c r="E95" s="40"/>
    </row>
    <row r="96" spans="3:5" ht="12.75">
      <c r="C96" s="39"/>
      <c r="D96" s="45"/>
      <c r="E96" s="42"/>
    </row>
    <row r="97" spans="4:5" ht="12.75">
      <c r="D97" s="37"/>
      <c r="E97" s="38"/>
    </row>
    <row r="98" spans="4:5" ht="12.75">
      <c r="D98" s="37"/>
      <c r="E98" s="38"/>
    </row>
    <row r="99" spans="4:5" ht="12.75">
      <c r="D99" s="53"/>
      <c r="E99" s="54"/>
    </row>
    <row r="100" spans="4:5" ht="12.75">
      <c r="D100" s="37"/>
      <c r="E100" s="38"/>
    </row>
    <row r="101" spans="4:5" ht="12.75">
      <c r="D101" s="37"/>
      <c r="E101" s="38"/>
    </row>
    <row r="102" spans="4:5" ht="12.75">
      <c r="D102" s="37"/>
      <c r="E102" s="38"/>
    </row>
    <row r="103" spans="4:5" ht="12.75">
      <c r="D103" s="45"/>
      <c r="E103" s="42"/>
    </row>
    <row r="104" spans="4:5" ht="12.75">
      <c r="D104" s="37"/>
      <c r="E104" s="38"/>
    </row>
    <row r="105" spans="4:5" ht="12.75">
      <c r="D105" s="45"/>
      <c r="E105" s="42"/>
    </row>
    <row r="106" spans="4:5" ht="12.75">
      <c r="D106" s="37"/>
      <c r="E106" s="38"/>
    </row>
    <row r="107" spans="4:5" ht="12.75">
      <c r="D107" s="37"/>
      <c r="E107" s="38"/>
    </row>
    <row r="108" spans="4:5" ht="12.75">
      <c r="D108" s="37"/>
      <c r="E108" s="38"/>
    </row>
    <row r="109" spans="4:5" ht="12.75">
      <c r="D109" s="37"/>
      <c r="E109" s="38"/>
    </row>
    <row r="110" spans="1:5" ht="28.5" customHeight="1">
      <c r="A110" s="55"/>
      <c r="B110" s="55"/>
      <c r="C110" s="55"/>
      <c r="D110" s="56"/>
      <c r="E110" s="57"/>
    </row>
    <row r="111" spans="3:5" ht="12.75">
      <c r="C111" s="39"/>
      <c r="D111" s="37"/>
      <c r="E111" s="40"/>
    </row>
    <row r="112" spans="4:5" ht="12.75">
      <c r="D112" s="58"/>
      <c r="E112" s="59"/>
    </row>
    <row r="113" spans="4:5" ht="12.75">
      <c r="D113" s="37"/>
      <c r="E113" s="38"/>
    </row>
    <row r="114" spans="4:5" ht="12.75">
      <c r="D114" s="53"/>
      <c r="E114" s="54"/>
    </row>
    <row r="115" spans="4:5" ht="12.75">
      <c r="D115" s="53"/>
      <c r="E115" s="54"/>
    </row>
    <row r="116" spans="4:5" ht="12.75">
      <c r="D116" s="37"/>
      <c r="E116" s="38"/>
    </row>
    <row r="117" spans="4:5" ht="12.75">
      <c r="D117" s="45"/>
      <c r="E117" s="42"/>
    </row>
    <row r="118" spans="4:5" ht="12.75">
      <c r="D118" s="37"/>
      <c r="E118" s="38"/>
    </row>
    <row r="119" spans="4:5" ht="12.75">
      <c r="D119" s="37"/>
      <c r="E119" s="38"/>
    </row>
    <row r="120" spans="4:5" ht="12.75">
      <c r="D120" s="45"/>
      <c r="E120" s="42"/>
    </row>
    <row r="121" spans="4:5" ht="12.75">
      <c r="D121" s="37"/>
      <c r="E121" s="38"/>
    </row>
    <row r="122" spans="4:5" ht="12.75">
      <c r="D122" s="53"/>
      <c r="E122" s="54"/>
    </row>
    <row r="123" spans="4:5" ht="12.75">
      <c r="D123" s="45"/>
      <c r="E123" s="59"/>
    </row>
    <row r="124" spans="4:5" ht="12.75">
      <c r="D124" s="43"/>
      <c r="E124" s="54"/>
    </row>
    <row r="125" spans="4:5" ht="12.75">
      <c r="D125" s="45"/>
      <c r="E125" s="42"/>
    </row>
    <row r="126" spans="4:5" ht="12.75">
      <c r="D126" s="37"/>
      <c r="E126" s="38"/>
    </row>
    <row r="127" spans="3:5" ht="12.75">
      <c r="C127" s="39"/>
      <c r="D127" s="37"/>
      <c r="E127" s="40"/>
    </row>
    <row r="128" spans="4:5" ht="12.75">
      <c r="D128" s="43"/>
      <c r="E128" s="42"/>
    </row>
    <row r="129" spans="4:5" ht="12.75">
      <c r="D129" s="43"/>
      <c r="E129" s="54"/>
    </row>
    <row r="130" spans="3:5" ht="12.75">
      <c r="C130" s="39"/>
      <c r="D130" s="43"/>
      <c r="E130" s="60"/>
    </row>
    <row r="131" spans="3:5" ht="12.75">
      <c r="C131" s="39"/>
      <c r="D131" s="45"/>
      <c r="E131" s="46"/>
    </row>
    <row r="132" spans="4:5" ht="12.75">
      <c r="D132" s="37"/>
      <c r="E132" s="38"/>
    </row>
    <row r="133" spans="4:5" ht="12.75">
      <c r="D133" s="58"/>
      <c r="E133" s="61"/>
    </row>
    <row r="134" spans="4:5" ht="11.25" customHeight="1">
      <c r="D134" s="53"/>
      <c r="E134" s="54"/>
    </row>
    <row r="135" spans="2:5" ht="24" customHeight="1">
      <c r="B135" s="39"/>
      <c r="D135" s="53"/>
      <c r="E135" s="62"/>
    </row>
    <row r="136" spans="3:5" ht="15" customHeight="1">
      <c r="C136" s="39"/>
      <c r="D136" s="53"/>
      <c r="E136" s="62"/>
    </row>
    <row r="137" spans="4:5" ht="11.25" customHeight="1">
      <c r="D137" s="58"/>
      <c r="E137" s="59"/>
    </row>
    <row r="138" spans="4:5" ht="12.75">
      <c r="D138" s="53"/>
      <c r="E138" s="54"/>
    </row>
    <row r="139" spans="2:5" ht="13.5" customHeight="1">
      <c r="B139" s="39"/>
      <c r="D139" s="53"/>
      <c r="E139" s="63"/>
    </row>
    <row r="140" spans="3:5" ht="12.75" customHeight="1">
      <c r="C140" s="39"/>
      <c r="D140" s="53"/>
      <c r="E140" s="40"/>
    </row>
    <row r="141" spans="3:5" ht="12.75" customHeight="1">
      <c r="C141" s="39"/>
      <c r="D141" s="45"/>
      <c r="E141" s="46"/>
    </row>
    <row r="142" spans="4:5" ht="12.75">
      <c r="D142" s="37"/>
      <c r="E142" s="38"/>
    </row>
    <row r="143" spans="3:5" ht="12.75">
      <c r="C143" s="39"/>
      <c r="D143" s="37"/>
      <c r="E143" s="60"/>
    </row>
    <row r="144" spans="4:5" ht="12.75">
      <c r="D144" s="58"/>
      <c r="E144" s="59"/>
    </row>
    <row r="145" spans="4:5" ht="12.75">
      <c r="D145" s="53"/>
      <c r="E145" s="54"/>
    </row>
    <row r="146" spans="4:5" ht="12.75">
      <c r="D146" s="37"/>
      <c r="E146" s="38"/>
    </row>
    <row r="147" spans="1:5" ht="19.5" customHeight="1">
      <c r="A147" s="64"/>
      <c r="B147" s="1"/>
      <c r="C147" s="1"/>
      <c r="D147" s="1"/>
      <c r="E147" s="49"/>
    </row>
    <row r="148" spans="1:5" ht="15" customHeight="1">
      <c r="A148" s="39"/>
      <c r="D148" s="51"/>
      <c r="E148" s="49"/>
    </row>
    <row r="149" spans="1:5" ht="12.75">
      <c r="A149" s="39"/>
      <c r="B149" s="39"/>
      <c r="D149" s="51"/>
      <c r="E149" s="40"/>
    </row>
    <row r="150" spans="3:5" ht="12.75">
      <c r="C150" s="39"/>
      <c r="D150" s="37"/>
      <c r="E150" s="49"/>
    </row>
    <row r="151" spans="4:5" ht="12.75">
      <c r="D151" s="41"/>
      <c r="E151" s="42"/>
    </row>
    <row r="152" spans="2:5" ht="12.75">
      <c r="B152" s="39"/>
      <c r="D152" s="37"/>
      <c r="E152" s="40"/>
    </row>
    <row r="153" spans="3:5" ht="12.75">
      <c r="C153" s="39"/>
      <c r="D153" s="37"/>
      <c r="E153" s="40"/>
    </row>
    <row r="154" spans="4:5" ht="12.75">
      <c r="D154" s="45"/>
      <c r="E154" s="46"/>
    </row>
    <row r="155" spans="3:5" ht="22.5" customHeight="1">
      <c r="C155" s="39"/>
      <c r="D155" s="37"/>
      <c r="E155" s="47"/>
    </row>
    <row r="156" spans="4:5" ht="12.75">
      <c r="D156" s="37"/>
      <c r="E156" s="46"/>
    </row>
    <row r="157" spans="2:5" ht="12.75">
      <c r="B157" s="39"/>
      <c r="D157" s="43"/>
      <c r="E157" s="49"/>
    </row>
    <row r="158" spans="3:5" ht="12.75">
      <c r="C158" s="39"/>
      <c r="D158" s="43"/>
      <c r="E158" s="50"/>
    </row>
    <row r="159" spans="4:5" ht="12.75">
      <c r="D159" s="45"/>
      <c r="E159" s="42"/>
    </row>
    <row r="160" spans="1:5" ht="13.5" customHeight="1">
      <c r="A160" s="39"/>
      <c r="D160" s="51"/>
      <c r="E160" s="49"/>
    </row>
    <row r="161" spans="2:5" ht="13.5" customHeight="1">
      <c r="B161" s="39"/>
      <c r="D161" s="37"/>
      <c r="E161" s="49"/>
    </row>
    <row r="162" spans="3:5" ht="13.5" customHeight="1">
      <c r="C162" s="39"/>
      <c r="D162" s="37"/>
      <c r="E162" s="40"/>
    </row>
    <row r="163" spans="3:5" ht="12.75">
      <c r="C163" s="39"/>
      <c r="D163" s="45"/>
      <c r="E163" s="42"/>
    </row>
    <row r="164" spans="3:5" ht="12.75">
      <c r="C164" s="39"/>
      <c r="D164" s="37"/>
      <c r="E164" s="40"/>
    </row>
    <row r="165" spans="4:5" ht="12.75">
      <c r="D165" s="58"/>
      <c r="E165" s="59"/>
    </row>
    <row r="166" spans="3:5" ht="12.75">
      <c r="C166" s="39"/>
      <c r="D166" s="43"/>
      <c r="E166" s="60"/>
    </row>
    <row r="167" spans="3:5" ht="12.75">
      <c r="C167" s="39"/>
      <c r="D167" s="45"/>
      <c r="E167" s="46"/>
    </row>
    <row r="168" spans="4:5" ht="12.75">
      <c r="D168" s="58"/>
      <c r="E168" s="65"/>
    </row>
    <row r="169" spans="2:5" ht="12.75">
      <c r="B169" s="39"/>
      <c r="D169" s="53"/>
      <c r="E169" s="63"/>
    </row>
    <row r="170" spans="3:5" ht="12.75">
      <c r="C170" s="39"/>
      <c r="D170" s="53"/>
      <c r="E170" s="40"/>
    </row>
    <row r="171" spans="3:5" ht="12.75">
      <c r="C171" s="39"/>
      <c r="D171" s="45"/>
      <c r="E171" s="46"/>
    </row>
    <row r="172" spans="3:5" ht="12.75">
      <c r="C172" s="39"/>
      <c r="D172" s="45"/>
      <c r="E172" s="46"/>
    </row>
    <row r="173" spans="4:5" ht="12.75">
      <c r="D173" s="37"/>
      <c r="E173" s="38"/>
    </row>
    <row r="174" spans="1:5" s="66" customFormat="1" ht="18" customHeight="1">
      <c r="A174" s="178"/>
      <c r="B174" s="179"/>
      <c r="C174" s="179"/>
      <c r="D174" s="179"/>
      <c r="E174" s="179"/>
    </row>
    <row r="175" spans="1:5" ht="28.5" customHeight="1">
      <c r="A175" s="55"/>
      <c r="B175" s="55"/>
      <c r="C175" s="55"/>
      <c r="D175" s="56"/>
      <c r="E175" s="57"/>
    </row>
    <row r="177" spans="1:5" ht="15.75">
      <c r="A177" s="68"/>
      <c r="B177" s="39"/>
      <c r="C177" s="39"/>
      <c r="D177" s="69"/>
      <c r="E177" s="13"/>
    </row>
    <row r="178" spans="1:5" ht="12.75">
      <c r="A178" s="39"/>
      <c r="B178" s="39"/>
      <c r="C178" s="39"/>
      <c r="D178" s="69"/>
      <c r="E178" s="13"/>
    </row>
    <row r="179" spans="1:5" ht="17.25" customHeight="1">
      <c r="A179" s="39"/>
      <c r="B179" s="39"/>
      <c r="C179" s="39"/>
      <c r="D179" s="69"/>
      <c r="E179" s="13"/>
    </row>
    <row r="180" spans="1:5" ht="13.5" customHeight="1">
      <c r="A180" s="39"/>
      <c r="B180" s="39"/>
      <c r="C180" s="39"/>
      <c r="D180" s="69"/>
      <c r="E180" s="13"/>
    </row>
    <row r="181" spans="1:5" ht="12.75">
      <c r="A181" s="39"/>
      <c r="B181" s="39"/>
      <c r="C181" s="39"/>
      <c r="D181" s="69"/>
      <c r="E181" s="13"/>
    </row>
    <row r="182" spans="1:3" ht="12.75">
      <c r="A182" s="39"/>
      <c r="B182" s="39"/>
      <c r="C182" s="39"/>
    </row>
    <row r="183" spans="1:5" ht="12.75">
      <c r="A183" s="39"/>
      <c r="B183" s="39"/>
      <c r="C183" s="39"/>
      <c r="D183" s="69"/>
      <c r="E183" s="13"/>
    </row>
    <row r="184" spans="1:5" ht="12.75">
      <c r="A184" s="39"/>
      <c r="B184" s="39"/>
      <c r="C184" s="39"/>
      <c r="D184" s="69"/>
      <c r="E184" s="70"/>
    </row>
    <row r="185" spans="1:5" ht="12.75">
      <c r="A185" s="39"/>
      <c r="B185" s="39"/>
      <c r="C185" s="39"/>
      <c r="D185" s="69"/>
      <c r="E185" s="13"/>
    </row>
    <row r="186" spans="1:5" ht="22.5" customHeight="1">
      <c r="A186" s="39"/>
      <c r="B186" s="39"/>
      <c r="C186" s="39"/>
      <c r="D186" s="69"/>
      <c r="E186" s="47"/>
    </row>
    <row r="187" spans="4:5" ht="22.5" customHeight="1">
      <c r="D187" s="45"/>
      <c r="E187" s="48"/>
    </row>
  </sheetData>
  <sheetProtection/>
  <mergeCells count="8">
    <mergeCell ref="A1:H1"/>
    <mergeCell ref="B36:H36"/>
    <mergeCell ref="B38:H38"/>
    <mergeCell ref="B49:H49"/>
    <mergeCell ref="B51:H51"/>
    <mergeCell ref="A174:E174"/>
    <mergeCell ref="B3:H3"/>
    <mergeCell ref="B62:H6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3" manualBreakCount="3">
    <brk id="36" max="8" man="1"/>
    <brk id="108" max="9" man="1"/>
    <brk id="17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5"/>
  <sheetViews>
    <sheetView zoomScalePageLayoutView="0" workbookViewId="0" topLeftCell="A118">
      <pane ySplit="11730" topLeftCell="A118" activePane="topLeft" state="split"/>
      <selection pane="topLeft" activeCell="C146" sqref="C146"/>
      <selection pane="bottomLeft" activeCell="D118" sqref="D118"/>
    </sheetView>
  </sheetViews>
  <sheetFormatPr defaultColWidth="11.421875" defaultRowHeight="12.75"/>
  <cols>
    <col min="1" max="1" width="11.421875" style="86" bestFit="1" customWidth="1"/>
    <col min="2" max="2" width="33.00390625" style="88" customWidth="1"/>
    <col min="3" max="3" width="12.140625" style="3" customWidth="1"/>
    <col min="4" max="4" width="10.00390625" style="3" customWidth="1"/>
    <col min="5" max="5" width="8.8515625" style="3" customWidth="1"/>
    <col min="6" max="8" width="10.00390625" style="3" customWidth="1"/>
    <col min="9" max="9" width="7.57421875" style="3" customWidth="1"/>
    <col min="10" max="10" width="10.00390625" style="3" customWidth="1"/>
    <col min="11" max="11" width="13.57421875" style="3" customWidth="1"/>
    <col min="12" max="16384" width="11.421875" style="10" customWidth="1"/>
  </cols>
  <sheetData>
    <row r="1" spans="1:11" ht="24" customHeight="1">
      <c r="A1" s="180" t="s">
        <v>66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3" customFormat="1" ht="67.5">
      <c r="A2" s="11" t="s">
        <v>18</v>
      </c>
      <c r="B2" s="11" t="s">
        <v>19</v>
      </c>
      <c r="C2" s="12" t="s">
        <v>157</v>
      </c>
      <c r="D2" s="89" t="s">
        <v>84</v>
      </c>
      <c r="E2" s="89" t="s">
        <v>92</v>
      </c>
      <c r="F2" s="89" t="s">
        <v>13</v>
      </c>
      <c r="G2" s="89" t="s">
        <v>134</v>
      </c>
      <c r="H2" s="89" t="s">
        <v>124</v>
      </c>
      <c r="I2" s="89" t="s">
        <v>20</v>
      </c>
      <c r="J2" s="89" t="s">
        <v>82</v>
      </c>
      <c r="K2" s="89" t="s">
        <v>16</v>
      </c>
    </row>
    <row r="3" spans="1:2" s="13" customFormat="1" ht="25.5">
      <c r="A3" s="85"/>
      <c r="B3" s="87" t="s">
        <v>115</v>
      </c>
    </row>
    <row r="4" spans="1:11" ht="12.75">
      <c r="A4" s="128" t="s">
        <v>90</v>
      </c>
      <c r="B4" s="15" t="s">
        <v>86</v>
      </c>
      <c r="C4" s="140">
        <f>D4+E4+F4+G4+H4+I4</f>
        <v>2759708</v>
      </c>
      <c r="D4" s="140">
        <f>D5+D77</f>
        <v>457015</v>
      </c>
      <c r="E4" s="140">
        <v>2500</v>
      </c>
      <c r="F4" s="54">
        <v>0</v>
      </c>
      <c r="G4" s="140">
        <f>G5+G64+G73</f>
        <v>2265193</v>
      </c>
      <c r="H4" s="140">
        <v>15000</v>
      </c>
      <c r="I4" s="142">
        <v>20000</v>
      </c>
      <c r="J4" s="10"/>
      <c r="K4" s="10"/>
    </row>
    <row r="5" spans="1:9" s="13" customFormat="1" ht="12.75">
      <c r="A5" s="129" t="s">
        <v>91</v>
      </c>
      <c r="B5" s="130" t="s">
        <v>85</v>
      </c>
      <c r="C5" s="63">
        <f>D5+E5+F5+G5+H5+I5</f>
        <v>2744990</v>
      </c>
      <c r="D5" s="63">
        <f>D6+D49</f>
        <v>450450</v>
      </c>
      <c r="E5" s="63">
        <v>2500</v>
      </c>
      <c r="F5" s="13">
        <v>0</v>
      </c>
      <c r="G5" s="63">
        <f>G6+G56</f>
        <v>2257040</v>
      </c>
      <c r="H5" s="63">
        <v>15000</v>
      </c>
      <c r="I5" s="63">
        <v>20000</v>
      </c>
    </row>
    <row r="6" spans="1:13" s="13" customFormat="1" ht="12.75" customHeight="1">
      <c r="A6" s="109">
        <v>3</v>
      </c>
      <c r="B6" s="108" t="s">
        <v>21</v>
      </c>
      <c r="C6" s="63">
        <f>D6+E6+F6+G6+H6+I6</f>
        <v>2722100</v>
      </c>
      <c r="D6" s="135">
        <f>D15+D42+D45</f>
        <v>429600</v>
      </c>
      <c r="E6" s="63">
        <v>2500</v>
      </c>
      <c r="F6" s="63">
        <v>0</v>
      </c>
      <c r="G6" s="63">
        <f>G7+G15</f>
        <v>2255000</v>
      </c>
      <c r="H6" s="63">
        <v>15000</v>
      </c>
      <c r="I6" s="63">
        <v>20000</v>
      </c>
      <c r="J6" s="63"/>
      <c r="K6" s="63"/>
      <c r="L6" s="63"/>
      <c r="M6" s="63"/>
    </row>
    <row r="7" spans="1:12" s="13" customFormat="1" ht="12.75">
      <c r="A7" s="112">
        <v>31</v>
      </c>
      <c r="B7" s="108" t="s">
        <v>22</v>
      </c>
      <c r="C7" s="63">
        <f>C8+C10+C12</f>
        <v>2255000</v>
      </c>
      <c r="D7" s="63"/>
      <c r="E7" s="63"/>
      <c r="F7" s="63"/>
      <c r="G7" s="63">
        <f>G8+G10+G12</f>
        <v>2255000</v>
      </c>
      <c r="H7" s="63"/>
      <c r="I7" s="63"/>
      <c r="J7" s="63"/>
      <c r="K7" s="63"/>
      <c r="L7" s="63"/>
    </row>
    <row r="8" spans="1:12" ht="12.75">
      <c r="A8" s="112">
        <v>311</v>
      </c>
      <c r="B8" s="108" t="s">
        <v>23</v>
      </c>
      <c r="C8" s="63">
        <v>1900000</v>
      </c>
      <c r="D8" s="63"/>
      <c r="E8" s="63"/>
      <c r="F8" s="63"/>
      <c r="G8" s="63">
        <v>1900000</v>
      </c>
      <c r="H8" s="63"/>
      <c r="I8" s="61"/>
      <c r="J8" s="61"/>
      <c r="K8" s="61"/>
      <c r="L8" s="61"/>
    </row>
    <row r="9" spans="1:12" ht="12.75">
      <c r="A9" s="113">
        <v>3111</v>
      </c>
      <c r="B9" s="111" t="s">
        <v>41</v>
      </c>
      <c r="C9" s="61">
        <v>1900000</v>
      </c>
      <c r="D9" s="61"/>
      <c r="E9" s="61"/>
      <c r="F9" s="61"/>
      <c r="G9" s="61">
        <v>1900000</v>
      </c>
      <c r="H9" s="61"/>
      <c r="I9" s="61"/>
      <c r="J9" s="61"/>
      <c r="K9" s="61"/>
      <c r="L9" s="61"/>
    </row>
    <row r="10" spans="1:12" s="13" customFormat="1" ht="12.75">
      <c r="A10" s="112">
        <v>312</v>
      </c>
      <c r="B10" s="108" t="s">
        <v>24</v>
      </c>
      <c r="C10" s="63">
        <v>60000</v>
      </c>
      <c r="D10" s="63"/>
      <c r="E10" s="63"/>
      <c r="F10" s="63"/>
      <c r="G10" s="63">
        <v>60000</v>
      </c>
      <c r="H10" s="63"/>
      <c r="I10" s="63"/>
      <c r="J10" s="63"/>
      <c r="K10" s="63"/>
      <c r="L10" s="63"/>
    </row>
    <row r="11" spans="1:12" ht="12.75">
      <c r="A11" s="113">
        <v>3121</v>
      </c>
      <c r="B11" s="111" t="s">
        <v>24</v>
      </c>
      <c r="C11" s="61">
        <v>60000</v>
      </c>
      <c r="D11" s="61"/>
      <c r="E11" s="61"/>
      <c r="F11" s="61"/>
      <c r="G11" s="61">
        <v>60000</v>
      </c>
      <c r="H11" s="61"/>
      <c r="I11" s="61"/>
      <c r="J11" s="61"/>
      <c r="K11" s="61"/>
      <c r="L11" s="61"/>
    </row>
    <row r="12" spans="1:12" ht="12.75">
      <c r="A12" s="112">
        <v>313</v>
      </c>
      <c r="B12" s="108" t="s">
        <v>25</v>
      </c>
      <c r="C12" s="63">
        <f>C13+C14</f>
        <v>295000</v>
      </c>
      <c r="D12" s="63"/>
      <c r="E12" s="63"/>
      <c r="F12" s="63"/>
      <c r="G12" s="63">
        <v>295000</v>
      </c>
      <c r="H12" s="63"/>
      <c r="I12" s="63"/>
      <c r="J12" s="63"/>
      <c r="K12" s="63"/>
      <c r="L12" s="61"/>
    </row>
    <row r="13" spans="1:12" ht="12.75">
      <c r="A13" s="113">
        <v>3132</v>
      </c>
      <c r="B13" s="111" t="s">
        <v>42</v>
      </c>
      <c r="C13" s="61">
        <v>267000</v>
      </c>
      <c r="D13" s="61"/>
      <c r="E13" s="134"/>
      <c r="F13" s="61"/>
      <c r="G13" s="61">
        <v>267000</v>
      </c>
      <c r="H13" s="61"/>
      <c r="I13" s="61"/>
      <c r="J13" s="61"/>
      <c r="K13" s="61"/>
      <c r="L13" s="61"/>
    </row>
    <row r="14" spans="1:12" ht="12.75">
      <c r="A14" s="113">
        <v>3133</v>
      </c>
      <c r="B14" s="111" t="s">
        <v>43</v>
      </c>
      <c r="C14" s="61">
        <v>28000</v>
      </c>
      <c r="D14" s="61"/>
      <c r="E14" s="61"/>
      <c r="F14" s="61"/>
      <c r="G14" s="61">
        <v>28000</v>
      </c>
      <c r="H14" s="61"/>
      <c r="I14" s="61"/>
      <c r="J14" s="61"/>
      <c r="K14" s="61"/>
      <c r="L14" s="61"/>
    </row>
    <row r="15" spans="1:13" ht="12.75">
      <c r="A15" s="112">
        <v>32</v>
      </c>
      <c r="B15" s="108" t="s">
        <v>26</v>
      </c>
      <c r="C15" s="63">
        <f>C16+C20+C27+C36</f>
        <v>305800</v>
      </c>
      <c r="D15" s="135">
        <f>D16+D20+D27+D36</f>
        <v>305800</v>
      </c>
      <c r="E15" s="63"/>
      <c r="F15" s="63"/>
      <c r="G15" s="63"/>
      <c r="H15" s="63">
        <v>15000</v>
      </c>
      <c r="I15" s="63"/>
      <c r="J15" s="61"/>
      <c r="K15" s="61"/>
      <c r="L15" s="61"/>
      <c r="M15" s="61"/>
    </row>
    <row r="16" spans="1:12" s="13" customFormat="1" ht="12.75">
      <c r="A16" s="112">
        <v>321</v>
      </c>
      <c r="B16" s="108" t="s">
        <v>27</v>
      </c>
      <c r="C16" s="63">
        <v>23800</v>
      </c>
      <c r="D16" s="63">
        <v>23800</v>
      </c>
      <c r="E16" s="63"/>
      <c r="F16" s="63"/>
      <c r="G16" s="63"/>
      <c r="H16" s="63"/>
      <c r="I16" s="63"/>
      <c r="J16" s="63"/>
      <c r="K16" s="63"/>
      <c r="L16" s="63"/>
    </row>
    <row r="17" spans="1:12" s="13" customFormat="1" ht="12.75">
      <c r="A17" s="113">
        <v>3211</v>
      </c>
      <c r="B17" s="111" t="s">
        <v>44</v>
      </c>
      <c r="C17" s="61">
        <v>20000</v>
      </c>
      <c r="D17" s="61">
        <v>20000</v>
      </c>
      <c r="E17" s="61"/>
      <c r="F17" s="61"/>
      <c r="G17" s="61"/>
      <c r="H17" s="61"/>
      <c r="I17" s="63"/>
      <c r="J17" s="63"/>
      <c r="K17" s="63"/>
      <c r="L17" s="63"/>
    </row>
    <row r="18" spans="1:12" ht="12.75">
      <c r="A18" s="113">
        <v>3212</v>
      </c>
      <c r="B18" s="111" t="s">
        <v>45</v>
      </c>
      <c r="C18" s="61">
        <v>0</v>
      </c>
      <c r="D18" s="61">
        <v>0</v>
      </c>
      <c r="E18" s="61"/>
      <c r="F18" s="61"/>
      <c r="G18" s="61"/>
      <c r="H18" s="61"/>
      <c r="I18" s="61"/>
      <c r="J18" s="61"/>
      <c r="K18" s="61"/>
      <c r="L18" s="61"/>
    </row>
    <row r="19" spans="1:12" ht="12.75">
      <c r="A19" s="113">
        <v>3213</v>
      </c>
      <c r="B19" s="111" t="s">
        <v>46</v>
      </c>
      <c r="C19" s="61">
        <v>3800</v>
      </c>
      <c r="D19" s="61">
        <v>3800</v>
      </c>
      <c r="E19" s="134"/>
      <c r="F19" s="61"/>
      <c r="G19" s="61"/>
      <c r="H19" s="61"/>
      <c r="I19" s="61"/>
      <c r="J19" s="61"/>
      <c r="K19" s="61"/>
      <c r="L19" s="61"/>
    </row>
    <row r="20" spans="1:12" ht="12.75">
      <c r="A20" s="112">
        <v>322</v>
      </c>
      <c r="B20" s="108" t="s">
        <v>28</v>
      </c>
      <c r="C20" s="63">
        <f>C21+C22+C23+C24+C25+C26</f>
        <v>160500</v>
      </c>
      <c r="D20" s="135">
        <f>D21+D22+D23+D24+D25+D26</f>
        <v>160500</v>
      </c>
      <c r="E20" s="63"/>
      <c r="F20" s="63"/>
      <c r="G20" s="63"/>
      <c r="H20" s="63"/>
      <c r="I20" s="61"/>
      <c r="J20" s="61"/>
      <c r="K20" s="61"/>
      <c r="L20" s="61"/>
    </row>
    <row r="21" spans="1:12" s="13" customFormat="1" ht="12.75" customHeight="1">
      <c r="A21" s="113">
        <v>3221</v>
      </c>
      <c r="B21" s="111" t="s">
        <v>47</v>
      </c>
      <c r="C21" s="61">
        <v>35800</v>
      </c>
      <c r="D21" s="61">
        <v>35800</v>
      </c>
      <c r="E21" s="61"/>
      <c r="F21" s="61"/>
      <c r="G21" s="61"/>
      <c r="H21" s="61"/>
      <c r="I21" s="63"/>
      <c r="J21" s="63"/>
      <c r="K21" s="63"/>
      <c r="L21" s="63"/>
    </row>
    <row r="22" spans="1:12" s="13" customFormat="1" ht="12.75">
      <c r="A22" s="113">
        <v>3222</v>
      </c>
      <c r="B22" s="111" t="s">
        <v>48</v>
      </c>
      <c r="C22" s="61">
        <v>1000</v>
      </c>
      <c r="D22" s="61">
        <v>1000</v>
      </c>
      <c r="E22" s="61"/>
      <c r="F22" s="61"/>
      <c r="G22" s="61"/>
      <c r="H22" s="61"/>
      <c r="I22" s="63"/>
      <c r="J22" s="63"/>
      <c r="K22" s="63"/>
      <c r="L22" s="63"/>
    </row>
    <row r="23" spans="1:12" s="13" customFormat="1" ht="12.75">
      <c r="A23" s="113">
        <v>3223</v>
      </c>
      <c r="B23" s="111" t="s">
        <v>49</v>
      </c>
      <c r="C23" s="61">
        <v>61200</v>
      </c>
      <c r="D23" s="61">
        <v>61200</v>
      </c>
      <c r="E23" s="61"/>
      <c r="F23" s="61"/>
      <c r="G23" s="61"/>
      <c r="H23" s="61"/>
      <c r="I23" s="63"/>
      <c r="J23" s="63"/>
      <c r="K23" s="63"/>
      <c r="L23" s="63"/>
    </row>
    <row r="24" spans="1:13" ht="12.75">
      <c r="A24" s="113">
        <v>3224</v>
      </c>
      <c r="B24" s="111" t="s">
        <v>50</v>
      </c>
      <c r="C24" s="61">
        <v>40000</v>
      </c>
      <c r="D24" s="61">
        <v>40000</v>
      </c>
      <c r="E24" s="61"/>
      <c r="F24" s="61"/>
      <c r="G24" s="61"/>
      <c r="H24" s="61"/>
      <c r="I24" s="61"/>
      <c r="J24" s="61"/>
      <c r="K24" s="61"/>
      <c r="L24" s="61"/>
      <c r="M24" s="61"/>
    </row>
    <row r="25" spans="1:12" ht="12.75">
      <c r="A25" s="113">
        <v>3225</v>
      </c>
      <c r="B25" s="111" t="s">
        <v>51</v>
      </c>
      <c r="C25" s="61">
        <v>19500</v>
      </c>
      <c r="D25" s="61">
        <v>19500</v>
      </c>
      <c r="E25" s="61"/>
      <c r="F25" s="61"/>
      <c r="G25" s="61"/>
      <c r="H25" s="61"/>
      <c r="I25" s="61"/>
      <c r="J25" s="61"/>
      <c r="K25" s="61"/>
      <c r="L25" s="61"/>
    </row>
    <row r="26" spans="1:12" ht="12.75">
      <c r="A26" s="113">
        <v>3227</v>
      </c>
      <c r="B26" s="111" t="s">
        <v>52</v>
      </c>
      <c r="C26" s="61">
        <v>3000</v>
      </c>
      <c r="D26" s="61">
        <v>3000</v>
      </c>
      <c r="E26" s="61"/>
      <c r="F26" s="61"/>
      <c r="G26" s="61"/>
      <c r="H26" s="61"/>
      <c r="I26" s="61"/>
      <c r="J26" s="61"/>
      <c r="K26" s="61"/>
      <c r="L26" s="61"/>
    </row>
    <row r="27" spans="1:12" ht="12.75">
      <c r="A27" s="112">
        <v>323</v>
      </c>
      <c r="B27" s="108" t="s">
        <v>29</v>
      </c>
      <c r="C27" s="63">
        <f>C28+C29+C30+C31+C32+C33+C34+C35</f>
        <v>101700</v>
      </c>
      <c r="D27" s="135">
        <f>D28+D29+D30+D31+D32+D33+D34+D35</f>
        <v>101700</v>
      </c>
      <c r="E27" s="63"/>
      <c r="F27" s="63"/>
      <c r="G27" s="63"/>
      <c r="H27" s="63"/>
      <c r="I27" s="63"/>
      <c r="J27" s="63"/>
      <c r="K27" s="63"/>
      <c r="L27" s="63"/>
    </row>
    <row r="28" spans="1:12" s="13" customFormat="1" ht="12.75" customHeight="1">
      <c r="A28" s="113">
        <v>3231</v>
      </c>
      <c r="B28" s="111" t="s">
        <v>53</v>
      </c>
      <c r="C28" s="61">
        <v>17000</v>
      </c>
      <c r="D28" s="61">
        <v>17000</v>
      </c>
      <c r="E28" s="61"/>
      <c r="F28" s="61"/>
      <c r="G28" s="61"/>
      <c r="H28" s="61"/>
      <c r="I28" s="63"/>
      <c r="J28" s="63"/>
      <c r="K28" s="63"/>
      <c r="L28" s="63"/>
    </row>
    <row r="29" spans="1:12" s="13" customFormat="1" ht="12.75">
      <c r="A29" s="113">
        <v>3232</v>
      </c>
      <c r="B29" s="111" t="s">
        <v>54</v>
      </c>
      <c r="C29" s="61">
        <v>25000</v>
      </c>
      <c r="D29" s="61">
        <v>25000</v>
      </c>
      <c r="E29" s="61"/>
      <c r="F29" s="61"/>
      <c r="G29" s="61"/>
      <c r="H29" s="61"/>
      <c r="I29" s="63"/>
      <c r="J29" s="63"/>
      <c r="K29" s="63"/>
      <c r="L29" s="63"/>
    </row>
    <row r="30" spans="1:12" s="13" customFormat="1" ht="12.75">
      <c r="A30" s="113">
        <v>3233</v>
      </c>
      <c r="B30" s="111" t="s">
        <v>55</v>
      </c>
      <c r="C30" s="61">
        <v>4200</v>
      </c>
      <c r="D30" s="61">
        <v>4200</v>
      </c>
      <c r="E30" s="61"/>
      <c r="F30" s="61"/>
      <c r="G30" s="61"/>
      <c r="H30" s="61"/>
      <c r="I30" s="63"/>
      <c r="J30" s="63"/>
      <c r="K30" s="63"/>
      <c r="L30" s="63"/>
    </row>
    <row r="31" spans="1:12" ht="12.75">
      <c r="A31" s="113">
        <v>3234</v>
      </c>
      <c r="B31" s="111" t="s">
        <v>56</v>
      </c>
      <c r="C31" s="61">
        <v>22000</v>
      </c>
      <c r="D31" s="61">
        <v>22000</v>
      </c>
      <c r="E31" s="61"/>
      <c r="F31" s="61"/>
      <c r="G31" s="61"/>
      <c r="H31" s="61"/>
      <c r="I31" s="61"/>
      <c r="J31" s="61"/>
      <c r="K31" s="61"/>
      <c r="L31" s="61"/>
    </row>
    <row r="32" spans="1:12" ht="12.75">
      <c r="A32" s="113">
        <v>3236</v>
      </c>
      <c r="B32" s="111" t="s">
        <v>57</v>
      </c>
      <c r="C32" s="61">
        <v>8500</v>
      </c>
      <c r="D32" s="61">
        <v>8500</v>
      </c>
      <c r="E32" s="61"/>
      <c r="F32" s="61"/>
      <c r="G32" s="61"/>
      <c r="H32" s="61"/>
      <c r="I32" s="61"/>
      <c r="J32" s="61"/>
      <c r="K32" s="61"/>
      <c r="L32" s="61"/>
    </row>
    <row r="33" spans="1:12" ht="12.75">
      <c r="A33" s="113">
        <v>3237</v>
      </c>
      <c r="B33" s="111" t="s">
        <v>58</v>
      </c>
      <c r="C33" s="61">
        <v>10000</v>
      </c>
      <c r="D33" s="61">
        <v>10000</v>
      </c>
      <c r="E33" s="61"/>
      <c r="F33" s="61"/>
      <c r="G33" s="61"/>
      <c r="H33" s="61"/>
      <c r="I33" s="61"/>
      <c r="J33" s="61"/>
      <c r="K33" s="61"/>
      <c r="L33" s="61"/>
    </row>
    <row r="34" spans="1:12" s="13" customFormat="1" ht="12.75">
      <c r="A34" s="113">
        <v>3238</v>
      </c>
      <c r="B34" s="111" t="s">
        <v>59</v>
      </c>
      <c r="C34" s="61">
        <v>13000</v>
      </c>
      <c r="D34" s="61">
        <v>13000</v>
      </c>
      <c r="E34" s="61"/>
      <c r="F34" s="61"/>
      <c r="G34" s="61"/>
      <c r="H34" s="61"/>
      <c r="I34" s="63"/>
      <c r="J34" s="63"/>
      <c r="K34" s="63"/>
      <c r="L34" s="63"/>
    </row>
    <row r="35" spans="1:12" ht="12.75">
      <c r="A35" s="113">
        <v>3239</v>
      </c>
      <c r="B35" s="111" t="s">
        <v>60</v>
      </c>
      <c r="C35" s="61">
        <v>2000</v>
      </c>
      <c r="D35" s="61">
        <v>2000</v>
      </c>
      <c r="E35" s="61"/>
      <c r="F35" s="61"/>
      <c r="G35" s="61"/>
      <c r="H35" s="61"/>
      <c r="I35" s="61"/>
      <c r="J35" s="61"/>
      <c r="K35" s="61"/>
      <c r="L35" s="61"/>
    </row>
    <row r="36" spans="1:12" ht="12.75">
      <c r="A36" s="112">
        <v>329</v>
      </c>
      <c r="B36" s="108" t="s">
        <v>67</v>
      </c>
      <c r="C36" s="63">
        <f>C37+C38+C39+C40+C41</f>
        <v>19800</v>
      </c>
      <c r="D36" s="135">
        <f>D37+D38+D39+D40+D41</f>
        <v>19800</v>
      </c>
      <c r="E36" s="63"/>
      <c r="F36" s="63"/>
      <c r="G36" s="63"/>
      <c r="H36" s="63">
        <v>15000</v>
      </c>
      <c r="I36" s="61"/>
      <c r="J36" s="61"/>
      <c r="K36" s="61"/>
      <c r="L36" s="61"/>
    </row>
    <row r="37" spans="1:12" ht="12.75">
      <c r="A37" s="113">
        <v>3292</v>
      </c>
      <c r="B37" s="111" t="s">
        <v>61</v>
      </c>
      <c r="C37" s="61">
        <v>5000</v>
      </c>
      <c r="D37" s="61">
        <v>5000</v>
      </c>
      <c r="E37" s="61"/>
      <c r="F37" s="61"/>
      <c r="G37" s="61"/>
      <c r="H37" s="61"/>
      <c r="I37" s="61"/>
      <c r="J37" s="61"/>
      <c r="K37" s="61"/>
      <c r="L37" s="61"/>
    </row>
    <row r="38" spans="1:12" ht="12.75">
      <c r="A38" s="113">
        <v>3293</v>
      </c>
      <c r="B38" s="111" t="s">
        <v>62</v>
      </c>
      <c r="C38" s="61">
        <v>6000</v>
      </c>
      <c r="D38" s="61">
        <v>6000</v>
      </c>
      <c r="E38" s="61"/>
      <c r="F38" s="61"/>
      <c r="G38" s="61"/>
      <c r="H38" s="61"/>
      <c r="I38" s="61"/>
      <c r="J38" s="61"/>
      <c r="K38" s="61"/>
      <c r="L38" s="61"/>
    </row>
    <row r="39" spans="1:12" s="13" customFormat="1" ht="12.75">
      <c r="A39" s="113">
        <v>3294</v>
      </c>
      <c r="B39" s="111" t="s">
        <v>63</v>
      </c>
      <c r="C39" s="61">
        <v>3000</v>
      </c>
      <c r="D39" s="61">
        <v>3000</v>
      </c>
      <c r="E39" s="61"/>
      <c r="F39" s="61"/>
      <c r="G39" s="61"/>
      <c r="H39" s="61"/>
      <c r="I39" s="63"/>
      <c r="J39" s="63"/>
      <c r="K39" s="63"/>
      <c r="L39" s="63"/>
    </row>
    <row r="40" spans="1:12" ht="12.75">
      <c r="A40" s="113">
        <v>3295</v>
      </c>
      <c r="B40" s="111" t="s">
        <v>64</v>
      </c>
      <c r="C40" s="61">
        <v>1300</v>
      </c>
      <c r="D40" s="61">
        <v>1300</v>
      </c>
      <c r="E40" s="61"/>
      <c r="F40" s="61"/>
      <c r="G40" s="61"/>
      <c r="H40" s="61"/>
      <c r="I40" s="61"/>
      <c r="J40" s="61"/>
      <c r="K40" s="61"/>
      <c r="L40" s="61"/>
    </row>
    <row r="41" spans="1:12" ht="12.75">
      <c r="A41" s="113">
        <v>3299</v>
      </c>
      <c r="B41" s="111" t="s">
        <v>65</v>
      </c>
      <c r="C41" s="61">
        <v>4500</v>
      </c>
      <c r="D41" s="61">
        <v>4500</v>
      </c>
      <c r="E41" s="61"/>
      <c r="F41" s="61"/>
      <c r="G41" s="61"/>
      <c r="H41" s="61">
        <v>15000</v>
      </c>
      <c r="I41" s="61"/>
      <c r="J41" s="61"/>
      <c r="K41" s="61"/>
      <c r="L41" s="61"/>
    </row>
    <row r="42" spans="1:12" s="13" customFormat="1" ht="12.75">
      <c r="A42" s="112">
        <v>34</v>
      </c>
      <c r="B42" s="108" t="s">
        <v>30</v>
      </c>
      <c r="C42" s="63">
        <v>3800</v>
      </c>
      <c r="D42" s="135">
        <v>3800</v>
      </c>
      <c r="E42" s="63"/>
      <c r="F42" s="63"/>
      <c r="G42" s="63"/>
      <c r="H42" s="63"/>
      <c r="I42" s="63"/>
      <c r="J42" s="63"/>
      <c r="K42" s="63"/>
      <c r="L42" s="63"/>
    </row>
    <row r="43" spans="1:12" s="13" customFormat="1" ht="12.75">
      <c r="A43" s="112">
        <v>343</v>
      </c>
      <c r="B43" s="108" t="s">
        <v>31</v>
      </c>
      <c r="C43" s="63">
        <v>3800</v>
      </c>
      <c r="D43" s="63">
        <v>3800</v>
      </c>
      <c r="E43" s="63"/>
      <c r="F43" s="63"/>
      <c r="G43" s="63"/>
      <c r="H43" s="63"/>
      <c r="I43" s="63"/>
      <c r="J43" s="63"/>
      <c r="K43" s="63"/>
      <c r="L43" s="63"/>
    </row>
    <row r="44" spans="1:12" ht="25.5">
      <c r="A44" s="113">
        <v>3434</v>
      </c>
      <c r="B44" s="111" t="s">
        <v>147</v>
      </c>
      <c r="C44" s="61">
        <v>3800</v>
      </c>
      <c r="D44" s="61">
        <v>3800</v>
      </c>
      <c r="E44" s="61"/>
      <c r="F44" s="61"/>
      <c r="G44" s="61"/>
      <c r="H44" s="61"/>
      <c r="I44" s="61"/>
      <c r="J44" s="61"/>
      <c r="K44" s="61"/>
      <c r="L44" s="61"/>
    </row>
    <row r="45" spans="1:12" ht="12.75" customHeight="1">
      <c r="A45" s="112">
        <v>37</v>
      </c>
      <c r="B45" s="108" t="s">
        <v>95</v>
      </c>
      <c r="C45" s="63">
        <v>120000</v>
      </c>
      <c r="D45" s="135">
        <v>120000</v>
      </c>
      <c r="E45" s="63"/>
      <c r="F45" s="63"/>
      <c r="G45" s="63"/>
      <c r="H45" s="63"/>
      <c r="I45" s="63"/>
      <c r="J45" s="63"/>
      <c r="K45" s="63"/>
      <c r="L45" s="61"/>
    </row>
    <row r="46" spans="1:12" ht="12.75">
      <c r="A46" s="112">
        <v>372</v>
      </c>
      <c r="B46" s="108" t="s">
        <v>97</v>
      </c>
      <c r="C46" s="63">
        <v>120000</v>
      </c>
      <c r="D46" s="63">
        <v>120000</v>
      </c>
      <c r="E46" s="63"/>
      <c r="F46" s="63"/>
      <c r="G46" s="63"/>
      <c r="H46" s="63"/>
      <c r="I46" s="63"/>
      <c r="J46" s="63"/>
      <c r="K46" s="63"/>
      <c r="L46" s="61"/>
    </row>
    <row r="47" spans="1:12" ht="12.75">
      <c r="A47" s="113">
        <v>3722</v>
      </c>
      <c r="B47" s="111" t="s">
        <v>96</v>
      </c>
      <c r="C47" s="61">
        <v>120000</v>
      </c>
      <c r="D47" s="61">
        <v>120000</v>
      </c>
      <c r="E47" s="61"/>
      <c r="F47" s="61"/>
      <c r="G47" s="61"/>
      <c r="H47" s="61"/>
      <c r="I47" s="61"/>
      <c r="J47" s="61"/>
      <c r="K47" s="61"/>
      <c r="L47" s="61"/>
    </row>
    <row r="48" spans="1:12" ht="12.75">
      <c r="A48" s="113">
        <v>3722</v>
      </c>
      <c r="B48" s="111" t="s">
        <v>121</v>
      </c>
      <c r="C48" s="61">
        <v>0</v>
      </c>
      <c r="D48" s="61">
        <v>0</v>
      </c>
      <c r="E48" s="61"/>
      <c r="F48" s="61"/>
      <c r="G48" s="61"/>
      <c r="H48" s="61"/>
      <c r="I48" s="61"/>
      <c r="J48" s="61"/>
      <c r="K48" s="61"/>
      <c r="L48" s="61"/>
    </row>
    <row r="49" spans="1:14" ht="12" customHeight="1">
      <c r="A49" s="112">
        <v>4</v>
      </c>
      <c r="B49" s="108" t="s">
        <v>68</v>
      </c>
      <c r="C49" s="63">
        <f>C53+C56+C58</f>
        <v>20850</v>
      </c>
      <c r="D49" s="138">
        <v>20850</v>
      </c>
      <c r="E49" s="63"/>
      <c r="F49" s="63"/>
      <c r="G49" s="63"/>
      <c r="H49" s="63"/>
      <c r="I49" s="63"/>
      <c r="J49" s="63"/>
      <c r="K49" s="63"/>
      <c r="L49" s="63"/>
      <c r="M49" s="61"/>
      <c r="N49" s="61"/>
    </row>
    <row r="50" spans="1:12" s="13" customFormat="1" ht="12.75" customHeight="1">
      <c r="A50" s="112">
        <v>42</v>
      </c>
      <c r="B50" s="108" t="s">
        <v>69</v>
      </c>
      <c r="C50" s="63">
        <v>0</v>
      </c>
      <c r="D50" s="63">
        <v>0</v>
      </c>
      <c r="E50" s="63"/>
      <c r="F50" s="63"/>
      <c r="G50" s="63"/>
      <c r="H50" s="63"/>
      <c r="I50" s="63"/>
      <c r="J50" s="63"/>
      <c r="K50" s="63"/>
      <c r="L50" s="63"/>
    </row>
    <row r="51" spans="1:12" ht="12.75">
      <c r="A51" s="112">
        <v>421</v>
      </c>
      <c r="B51" s="108" t="s">
        <v>99</v>
      </c>
      <c r="C51" s="63">
        <v>0</v>
      </c>
      <c r="D51" s="63">
        <v>0</v>
      </c>
      <c r="E51" s="63"/>
      <c r="F51" s="63"/>
      <c r="G51" s="63"/>
      <c r="H51" s="63"/>
      <c r="I51" s="63"/>
      <c r="J51" s="63"/>
      <c r="K51" s="63"/>
      <c r="L51" s="61"/>
    </row>
    <row r="52" spans="1:12" ht="12.75">
      <c r="A52" s="113">
        <v>4214</v>
      </c>
      <c r="B52" s="111" t="s">
        <v>98</v>
      </c>
      <c r="C52" s="61">
        <v>0</v>
      </c>
      <c r="D52" s="61">
        <v>0</v>
      </c>
      <c r="E52" s="61"/>
      <c r="F52" s="61"/>
      <c r="G52" s="61"/>
      <c r="H52" s="61"/>
      <c r="I52" s="61"/>
      <c r="J52" s="61"/>
      <c r="K52" s="61"/>
      <c r="L52" s="61"/>
    </row>
    <row r="53" spans="1:12" s="13" customFormat="1" ht="12.75" customHeight="1">
      <c r="A53" s="112">
        <v>422</v>
      </c>
      <c r="B53" s="108" t="s">
        <v>100</v>
      </c>
      <c r="C53" s="63">
        <f>C54+C55</f>
        <v>20850</v>
      </c>
      <c r="D53" s="63">
        <f>D54+D55</f>
        <v>20850</v>
      </c>
      <c r="E53" s="63"/>
      <c r="F53" s="63"/>
      <c r="G53" s="63"/>
      <c r="H53" s="63"/>
      <c r="I53" s="63"/>
      <c r="J53" s="63"/>
      <c r="K53" s="63"/>
      <c r="L53" s="63"/>
    </row>
    <row r="54" spans="1:12" ht="12.75">
      <c r="A54" s="113">
        <v>4221</v>
      </c>
      <c r="B54" s="111" t="s">
        <v>127</v>
      </c>
      <c r="C54" s="61">
        <v>20850</v>
      </c>
      <c r="D54" s="61">
        <v>20850</v>
      </c>
      <c r="E54" s="61"/>
      <c r="F54" s="61"/>
      <c r="G54" s="61"/>
      <c r="H54" s="61"/>
      <c r="I54" s="61"/>
      <c r="J54" s="61"/>
      <c r="K54" s="61"/>
      <c r="L54" s="61"/>
    </row>
    <row r="55" spans="1:12" ht="25.5">
      <c r="A55" s="113">
        <v>4227</v>
      </c>
      <c r="B55" s="111" t="s">
        <v>148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1:12" ht="12.75">
      <c r="A56" s="112">
        <v>424</v>
      </c>
      <c r="B56" s="108" t="s">
        <v>105</v>
      </c>
      <c r="C56" s="63"/>
      <c r="D56" s="63"/>
      <c r="E56" s="63"/>
      <c r="F56" s="63"/>
      <c r="G56" s="63">
        <v>2040</v>
      </c>
      <c r="H56" s="63"/>
      <c r="I56" s="61"/>
      <c r="J56" s="61"/>
      <c r="K56" s="61"/>
      <c r="L56" s="61"/>
    </row>
    <row r="57" spans="1:12" ht="12.75">
      <c r="A57" s="113">
        <v>4241</v>
      </c>
      <c r="B57" s="111" t="s">
        <v>106</v>
      </c>
      <c r="C57" s="61"/>
      <c r="D57" s="61"/>
      <c r="E57" s="61"/>
      <c r="F57" s="61"/>
      <c r="G57" s="61">
        <v>2040</v>
      </c>
      <c r="H57" s="61"/>
      <c r="I57" s="61"/>
      <c r="J57" s="61"/>
      <c r="K57" s="61"/>
      <c r="L57" s="61"/>
    </row>
    <row r="58" spans="1:12" ht="12.75" customHeight="1">
      <c r="A58" s="112"/>
      <c r="B58" s="108"/>
      <c r="C58" s="63"/>
      <c r="D58" s="63"/>
      <c r="E58" s="63"/>
      <c r="F58" s="63"/>
      <c r="G58" s="63"/>
      <c r="H58" s="63"/>
      <c r="I58" s="63"/>
      <c r="J58" s="63"/>
      <c r="K58" s="63"/>
      <c r="L58" s="63"/>
    </row>
    <row r="59" spans="1:12" ht="13.5" customHeight="1">
      <c r="A59" s="112"/>
      <c r="B59" s="108"/>
      <c r="C59" s="63"/>
      <c r="D59" s="63"/>
      <c r="E59" s="63"/>
      <c r="F59" s="63"/>
      <c r="G59" s="61"/>
      <c r="H59" s="61"/>
      <c r="I59" s="61"/>
      <c r="J59" s="61"/>
      <c r="K59" s="61"/>
      <c r="L59" s="61"/>
    </row>
    <row r="60" spans="1:12" ht="12.75">
      <c r="A60" s="113"/>
      <c r="B60" s="111"/>
      <c r="C60" s="61"/>
      <c r="D60" s="61"/>
      <c r="E60" s="61"/>
      <c r="F60" s="61"/>
      <c r="G60" s="61"/>
      <c r="H60" s="61"/>
      <c r="I60" s="61"/>
      <c r="J60" s="61"/>
      <c r="K60" s="61"/>
      <c r="L60" s="61"/>
    </row>
    <row r="61" spans="1:12" ht="12.75">
      <c r="A61" s="113"/>
      <c r="B61" s="111"/>
      <c r="C61" s="61"/>
      <c r="D61" s="61"/>
      <c r="E61" s="61"/>
      <c r="F61" s="61"/>
      <c r="G61" s="61"/>
      <c r="H61" s="61"/>
      <c r="I61" s="61"/>
      <c r="J61" s="61"/>
      <c r="K61" s="61"/>
      <c r="L61" s="61"/>
    </row>
    <row r="62" spans="1:12" s="13" customFormat="1" ht="12.75" customHeight="1">
      <c r="A62" s="113"/>
      <c r="B62" s="108"/>
      <c r="C62" s="136"/>
      <c r="D62" s="135"/>
      <c r="E62" s="137"/>
      <c r="F62" s="138"/>
      <c r="G62" s="138"/>
      <c r="H62" s="138"/>
      <c r="I62" s="63"/>
      <c r="J62" s="63"/>
      <c r="K62" s="63"/>
      <c r="L62" s="63"/>
    </row>
    <row r="63" spans="1:12" ht="12.75">
      <c r="A63" s="131" t="s">
        <v>93</v>
      </c>
      <c r="B63" s="132" t="s">
        <v>94</v>
      </c>
      <c r="C63" s="61" t="s">
        <v>129</v>
      </c>
      <c r="D63" s="61"/>
      <c r="E63" s="61"/>
      <c r="F63" s="61"/>
      <c r="G63" s="61"/>
      <c r="H63" s="61"/>
      <c r="I63" s="61"/>
      <c r="J63" s="61"/>
      <c r="K63" s="61"/>
      <c r="L63" s="61"/>
    </row>
    <row r="64" spans="1:12" ht="12.75">
      <c r="A64" s="112">
        <v>3</v>
      </c>
      <c r="B64" s="108" t="s">
        <v>21</v>
      </c>
      <c r="C64" s="63">
        <v>900</v>
      </c>
      <c r="D64" s="63"/>
      <c r="E64" s="63"/>
      <c r="F64" s="63"/>
      <c r="G64" s="63">
        <v>900</v>
      </c>
      <c r="H64" s="63"/>
      <c r="I64" s="61"/>
      <c r="J64" s="61"/>
      <c r="K64" s="61"/>
      <c r="L64" s="61"/>
    </row>
    <row r="65" spans="1:12" ht="12.75">
      <c r="A65" s="112">
        <v>32</v>
      </c>
      <c r="B65" s="108" t="s">
        <v>26</v>
      </c>
      <c r="C65" s="63">
        <v>900</v>
      </c>
      <c r="D65" s="63"/>
      <c r="E65" s="63"/>
      <c r="F65" s="63"/>
      <c r="G65" s="63">
        <v>900</v>
      </c>
      <c r="H65" s="63"/>
      <c r="I65" s="61"/>
      <c r="J65" s="61"/>
      <c r="K65" s="61"/>
      <c r="L65" s="61"/>
    </row>
    <row r="66" spans="1:12" ht="12.75">
      <c r="A66" s="112">
        <v>322</v>
      </c>
      <c r="B66" s="108" t="s">
        <v>28</v>
      </c>
      <c r="C66" s="63">
        <v>900</v>
      </c>
      <c r="D66" s="63"/>
      <c r="E66" s="63"/>
      <c r="F66" s="63"/>
      <c r="G66" s="63">
        <v>900</v>
      </c>
      <c r="H66" s="63"/>
      <c r="I66" s="61"/>
      <c r="J66" s="61"/>
      <c r="K66" s="61"/>
      <c r="L66" s="61"/>
    </row>
    <row r="67" spans="1:12" ht="12.75">
      <c r="A67" s="113">
        <v>3221</v>
      </c>
      <c r="B67" s="111" t="s">
        <v>47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</row>
    <row r="68" spans="1:12" ht="12.75">
      <c r="A68" s="113">
        <v>3222</v>
      </c>
      <c r="B68" s="111" t="s">
        <v>48</v>
      </c>
      <c r="C68" s="61">
        <v>900</v>
      </c>
      <c r="D68" s="61"/>
      <c r="E68" s="61"/>
      <c r="F68" s="61"/>
      <c r="G68" s="61">
        <v>900</v>
      </c>
      <c r="H68" s="61"/>
      <c r="I68" s="61"/>
      <c r="J68" s="61"/>
      <c r="K68" s="61"/>
      <c r="L68" s="61"/>
    </row>
    <row r="69" spans="1:12" s="13" customFormat="1" ht="12.75">
      <c r="A69" s="109"/>
      <c r="B69" s="108"/>
      <c r="C69" s="63"/>
      <c r="D69" s="63"/>
      <c r="E69" s="63"/>
      <c r="F69" s="63"/>
      <c r="G69" s="63"/>
      <c r="H69" s="63"/>
      <c r="I69" s="63"/>
      <c r="J69" s="63"/>
      <c r="K69" s="63"/>
      <c r="L69" s="63"/>
    </row>
    <row r="70" spans="1:12" s="13" customFormat="1" ht="12.75">
      <c r="A70" s="109"/>
      <c r="B70" s="108"/>
      <c r="C70" s="63"/>
      <c r="D70" s="63"/>
      <c r="E70" s="63"/>
      <c r="F70" s="63"/>
      <c r="G70" s="63"/>
      <c r="H70" s="63"/>
      <c r="I70" s="63"/>
      <c r="J70" s="63"/>
      <c r="K70" s="63"/>
      <c r="L70" s="63"/>
    </row>
    <row r="71" spans="1:12" ht="12.75">
      <c r="A71" s="110"/>
      <c r="B71" s="111"/>
      <c r="C71" s="61"/>
      <c r="D71" s="61"/>
      <c r="E71" s="61"/>
      <c r="F71" s="61"/>
      <c r="G71" s="61"/>
      <c r="H71" s="61"/>
      <c r="I71" s="61"/>
      <c r="J71" s="61"/>
      <c r="K71" s="61"/>
      <c r="L71" s="61"/>
    </row>
    <row r="72" spans="1:12" s="13" customFormat="1" ht="12.75">
      <c r="A72" s="109" t="s">
        <v>101</v>
      </c>
      <c r="B72" s="108" t="s">
        <v>149</v>
      </c>
      <c r="C72" s="63" t="s">
        <v>131</v>
      </c>
      <c r="D72" s="63" t="s">
        <v>150</v>
      </c>
      <c r="E72" s="63"/>
      <c r="F72" s="63"/>
      <c r="G72" s="63"/>
      <c r="H72" s="63"/>
      <c r="I72" s="63"/>
      <c r="J72" s="63"/>
      <c r="K72" s="63"/>
      <c r="L72" s="63"/>
    </row>
    <row r="73" spans="1:12" ht="12.75">
      <c r="A73" s="109">
        <v>3</v>
      </c>
      <c r="B73" s="108" t="s">
        <v>102</v>
      </c>
      <c r="C73" s="63">
        <v>7253</v>
      </c>
      <c r="D73" s="63"/>
      <c r="E73" s="61"/>
      <c r="F73" s="61"/>
      <c r="G73" s="63">
        <v>7253</v>
      </c>
      <c r="H73" s="61"/>
      <c r="I73" s="61"/>
      <c r="J73" s="61"/>
      <c r="K73" s="61"/>
      <c r="L73" s="61"/>
    </row>
    <row r="74" spans="1:12" ht="12.75">
      <c r="A74" s="110">
        <v>322</v>
      </c>
      <c r="B74" s="111" t="s">
        <v>103</v>
      </c>
      <c r="C74" s="61">
        <v>7253</v>
      </c>
      <c r="D74" s="61"/>
      <c r="E74" s="61"/>
      <c r="F74" s="61"/>
      <c r="G74" s="61">
        <v>7253</v>
      </c>
      <c r="H74" s="61"/>
      <c r="I74" s="61"/>
      <c r="J74" s="61"/>
      <c r="K74" s="61"/>
      <c r="L74" s="61"/>
    </row>
    <row r="75" spans="1:12" ht="12.75">
      <c r="A75" s="84">
        <v>3222</v>
      </c>
      <c r="B75" s="111" t="s">
        <v>104</v>
      </c>
      <c r="C75" s="61">
        <v>7253</v>
      </c>
      <c r="D75" s="61"/>
      <c r="E75" s="61"/>
      <c r="F75" s="61"/>
      <c r="G75" s="61">
        <v>7253</v>
      </c>
      <c r="H75" s="61"/>
      <c r="I75" s="61"/>
      <c r="J75" s="61"/>
      <c r="K75" s="61"/>
      <c r="L75" s="61"/>
    </row>
    <row r="76" spans="1:12" ht="12.75">
      <c r="A76" s="110"/>
      <c r="B76" s="111"/>
      <c r="C76" s="61"/>
      <c r="D76" s="61"/>
      <c r="E76" s="61"/>
      <c r="F76" s="61"/>
      <c r="G76" s="61"/>
      <c r="H76" s="61"/>
      <c r="I76" s="61"/>
      <c r="J76" s="61"/>
      <c r="K76" s="61"/>
      <c r="L76" s="61"/>
    </row>
    <row r="77" spans="1:12" ht="12.75">
      <c r="A77" s="109" t="s">
        <v>101</v>
      </c>
      <c r="B77" s="108" t="s">
        <v>132</v>
      </c>
      <c r="C77" s="63">
        <v>6565</v>
      </c>
      <c r="D77" s="63">
        <v>6565</v>
      </c>
      <c r="E77" s="61"/>
      <c r="F77" s="61"/>
      <c r="G77" s="61"/>
      <c r="H77" s="61"/>
      <c r="I77" s="61"/>
      <c r="J77" s="61"/>
      <c r="K77" s="61"/>
      <c r="L77" s="61"/>
    </row>
    <row r="78" spans="1:12" ht="12.75">
      <c r="A78" s="110">
        <v>3</v>
      </c>
      <c r="B78" s="111" t="s">
        <v>133</v>
      </c>
      <c r="C78" s="61">
        <v>6565</v>
      </c>
      <c r="D78" s="61">
        <v>6565</v>
      </c>
      <c r="E78" s="61"/>
      <c r="F78" s="61"/>
      <c r="G78" s="61"/>
      <c r="H78" s="61"/>
      <c r="I78" s="61"/>
      <c r="J78" s="61"/>
      <c r="K78" s="61"/>
      <c r="L78" s="61"/>
    </row>
    <row r="79" spans="1:12" s="13" customFormat="1" ht="12.75">
      <c r="A79" s="109">
        <v>322</v>
      </c>
      <c r="B79" s="108" t="s">
        <v>48</v>
      </c>
      <c r="C79" s="63">
        <v>6565</v>
      </c>
      <c r="D79" s="63">
        <v>6565</v>
      </c>
      <c r="E79" s="63"/>
      <c r="F79" s="63"/>
      <c r="G79" s="63"/>
      <c r="H79" s="63"/>
      <c r="I79" s="63"/>
      <c r="J79" s="63"/>
      <c r="K79" s="63"/>
      <c r="L79" s="63"/>
    </row>
    <row r="80" spans="1:12" s="13" customFormat="1" ht="12.75">
      <c r="A80" s="109"/>
      <c r="B80" s="108"/>
      <c r="C80" s="63"/>
      <c r="D80" s="63"/>
      <c r="E80" s="63"/>
      <c r="F80" s="63"/>
      <c r="G80" s="63"/>
      <c r="H80" s="63"/>
      <c r="I80" s="63"/>
      <c r="J80" s="63"/>
      <c r="K80" s="63"/>
      <c r="L80" s="63"/>
    </row>
    <row r="81" spans="1:12" ht="12.75">
      <c r="A81" s="110"/>
      <c r="B81" s="111"/>
      <c r="C81" s="61"/>
      <c r="D81" s="61"/>
      <c r="E81" s="61"/>
      <c r="F81" s="61"/>
      <c r="G81" s="61"/>
      <c r="H81" s="61"/>
      <c r="I81" s="61"/>
      <c r="J81" s="61"/>
      <c r="K81" s="61"/>
      <c r="L81" s="61"/>
    </row>
    <row r="82" spans="1:12" ht="12.75">
      <c r="A82" s="109"/>
      <c r="B82" s="108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ht="12.75">
      <c r="A83" s="109"/>
      <c r="B83" s="108"/>
      <c r="C83" s="63"/>
      <c r="D83" s="63"/>
      <c r="E83" s="61"/>
      <c r="F83" s="61"/>
      <c r="G83" s="63"/>
      <c r="H83" s="61"/>
      <c r="I83" s="61"/>
      <c r="J83" s="61"/>
      <c r="K83" s="61"/>
      <c r="L83" s="61"/>
    </row>
    <row r="84" spans="1:12" s="13" customFormat="1" ht="12.75">
      <c r="A84" s="110"/>
      <c r="B84" s="111"/>
      <c r="C84" s="63"/>
      <c r="D84" s="63"/>
      <c r="E84" s="63"/>
      <c r="F84" s="63"/>
      <c r="G84" s="63"/>
      <c r="H84" s="63"/>
      <c r="I84" s="63"/>
      <c r="J84" s="63"/>
      <c r="K84" s="63"/>
      <c r="L84" s="63"/>
    </row>
    <row r="85" spans="1:12" ht="12.75">
      <c r="A85" s="84"/>
      <c r="B85" s="111"/>
      <c r="C85" s="61"/>
      <c r="D85" s="61"/>
      <c r="E85" s="61"/>
      <c r="F85" s="61"/>
      <c r="G85" s="61"/>
      <c r="H85" s="61"/>
      <c r="I85" s="61"/>
      <c r="J85" s="61"/>
      <c r="K85" s="61"/>
      <c r="L85" s="61"/>
    </row>
    <row r="86" spans="1:12" ht="12.75">
      <c r="A86" s="110"/>
      <c r="C86" s="63"/>
      <c r="D86" s="63"/>
      <c r="E86" s="61"/>
      <c r="F86" s="61"/>
      <c r="G86" s="61"/>
      <c r="H86" s="61"/>
      <c r="I86" s="61"/>
      <c r="J86" s="61"/>
      <c r="K86" s="61"/>
      <c r="L86" s="61"/>
    </row>
    <row r="87" spans="1:12" ht="12.75">
      <c r="A87" s="141"/>
      <c r="B87" s="111"/>
      <c r="C87" s="61"/>
      <c r="D87" s="61"/>
      <c r="E87" s="61"/>
      <c r="F87" s="61"/>
      <c r="G87" s="61"/>
      <c r="H87" s="61"/>
      <c r="I87" s="61"/>
      <c r="J87" s="61"/>
      <c r="K87" s="61"/>
      <c r="L87" s="61"/>
    </row>
    <row r="88" spans="1:12" ht="12.75">
      <c r="A88" s="110"/>
      <c r="B88" s="111"/>
      <c r="C88" s="63"/>
      <c r="D88" s="63"/>
      <c r="E88" s="61"/>
      <c r="F88" s="61"/>
      <c r="G88" s="61"/>
      <c r="H88" s="61"/>
      <c r="I88" s="61"/>
      <c r="J88" s="61"/>
      <c r="K88" s="61"/>
      <c r="L88" s="61"/>
    </row>
    <row r="89" spans="1:12" s="13" customFormat="1" ht="12.75">
      <c r="A89" s="84"/>
      <c r="B89" s="111"/>
      <c r="C89" s="61"/>
      <c r="D89" s="61"/>
      <c r="E89" s="63"/>
      <c r="F89" s="63"/>
      <c r="G89" s="63"/>
      <c r="H89" s="63"/>
      <c r="I89" s="63"/>
      <c r="J89" s="63"/>
      <c r="K89" s="63"/>
      <c r="L89" s="63"/>
    </row>
    <row r="90" spans="1:12" ht="12.75">
      <c r="A90" s="84"/>
      <c r="B90" s="111"/>
      <c r="C90" s="61"/>
      <c r="D90" s="61"/>
      <c r="E90" s="61"/>
      <c r="F90" s="61"/>
      <c r="G90" s="61"/>
      <c r="H90" s="61"/>
      <c r="I90" s="61"/>
      <c r="J90" s="61"/>
      <c r="K90" s="61"/>
      <c r="L90" s="61"/>
    </row>
    <row r="91" spans="1:12" s="13" customFormat="1" ht="12.75">
      <c r="A91" s="85"/>
      <c r="B91" s="108"/>
      <c r="C91" s="61"/>
      <c r="D91" s="61"/>
      <c r="E91" s="63"/>
      <c r="F91" s="63"/>
      <c r="G91" s="63"/>
      <c r="H91" s="63"/>
      <c r="I91" s="63"/>
      <c r="J91" s="63"/>
      <c r="K91" s="63"/>
      <c r="L91" s="63"/>
    </row>
    <row r="92" spans="1:12" s="13" customFormat="1" ht="12.75" customHeight="1">
      <c r="A92" s="109"/>
      <c r="B92" s="108"/>
      <c r="C92" s="63"/>
      <c r="D92" s="63"/>
      <c r="E92" s="63"/>
      <c r="F92" s="63"/>
      <c r="G92" s="63"/>
      <c r="H92" s="63"/>
      <c r="I92" s="63"/>
      <c r="J92" s="63"/>
      <c r="K92" s="63"/>
      <c r="L92" s="63"/>
    </row>
    <row r="93" spans="1:12" s="13" customFormat="1" ht="12.75">
      <c r="A93" s="84"/>
      <c r="B93" s="111"/>
      <c r="C93" s="61"/>
      <c r="D93" s="61"/>
      <c r="E93" s="63"/>
      <c r="F93" s="63"/>
      <c r="G93" s="63"/>
      <c r="H93" s="63"/>
      <c r="I93" s="63"/>
      <c r="J93" s="63"/>
      <c r="K93" s="63"/>
      <c r="L93" s="63"/>
    </row>
    <row r="94" spans="1:12" s="13" customFormat="1" ht="12.75">
      <c r="A94" s="84"/>
      <c r="B94" s="111"/>
      <c r="C94" s="61"/>
      <c r="D94" s="61"/>
      <c r="E94" s="63"/>
      <c r="F94" s="63"/>
      <c r="G94" s="63"/>
      <c r="H94" s="63"/>
      <c r="I94" s="63"/>
      <c r="J94" s="63"/>
      <c r="K94" s="63"/>
      <c r="L94" s="63"/>
    </row>
    <row r="95" spans="1:12" ht="12.75">
      <c r="A95" s="139"/>
      <c r="B95" s="111"/>
      <c r="C95" s="61"/>
      <c r="D95" s="61"/>
      <c r="E95" s="61"/>
      <c r="F95" s="61"/>
      <c r="G95" s="61"/>
      <c r="H95" s="61"/>
      <c r="I95" s="61"/>
      <c r="J95" s="61"/>
      <c r="K95" s="61"/>
      <c r="L95" s="61"/>
    </row>
    <row r="96" spans="1:12" ht="12.75">
      <c r="A96" s="139"/>
      <c r="B96" s="111"/>
      <c r="C96" s="61"/>
      <c r="D96" s="61"/>
      <c r="E96" s="61"/>
      <c r="F96" s="61"/>
      <c r="G96" s="61"/>
      <c r="H96" s="61"/>
      <c r="I96" s="61"/>
      <c r="J96" s="61"/>
      <c r="K96" s="61"/>
      <c r="L96" s="61"/>
    </row>
    <row r="97" spans="1:11" s="13" customFormat="1" ht="67.5">
      <c r="A97" s="11" t="s">
        <v>18</v>
      </c>
      <c r="B97" s="11" t="s">
        <v>19</v>
      </c>
      <c r="C97" s="12" t="s">
        <v>146</v>
      </c>
      <c r="D97" s="89" t="s">
        <v>84</v>
      </c>
      <c r="E97" s="89" t="s">
        <v>92</v>
      </c>
      <c r="F97" s="89" t="s">
        <v>13</v>
      </c>
      <c r="G97" s="89" t="s">
        <v>134</v>
      </c>
      <c r="H97" s="89" t="s">
        <v>124</v>
      </c>
      <c r="I97" s="89" t="s">
        <v>20</v>
      </c>
      <c r="J97" s="89" t="s">
        <v>82</v>
      </c>
      <c r="K97" s="89" t="s">
        <v>16</v>
      </c>
    </row>
    <row r="98" spans="1:12" ht="25.5">
      <c r="A98" s="110"/>
      <c r="B98" s="108" t="s">
        <v>115</v>
      </c>
      <c r="C98" s="61"/>
      <c r="D98" s="61"/>
      <c r="E98" s="61"/>
      <c r="F98" s="61"/>
      <c r="G98" s="61"/>
      <c r="H98" s="61"/>
      <c r="I98" s="61"/>
      <c r="J98" s="61"/>
      <c r="K98" s="61"/>
      <c r="L98" s="61"/>
    </row>
    <row r="99" spans="1:12" s="13" customFormat="1" ht="12.75">
      <c r="A99" s="109">
        <v>1001</v>
      </c>
      <c r="B99" s="108" t="s">
        <v>136</v>
      </c>
      <c r="C99" s="63">
        <f>D99+E99+G99+H99+I99</f>
        <v>2738858</v>
      </c>
      <c r="D99" s="63">
        <f>D100+D124</f>
        <v>436165</v>
      </c>
      <c r="E99" s="63">
        <v>2500</v>
      </c>
      <c r="F99" s="63">
        <v>0</v>
      </c>
      <c r="G99" s="63">
        <f>G101+G107+G115+G119</f>
        <v>2265193</v>
      </c>
      <c r="H99" s="63">
        <v>15000</v>
      </c>
      <c r="I99" s="63">
        <v>20000</v>
      </c>
      <c r="J99" s="63"/>
      <c r="K99" s="63"/>
      <c r="L99" s="63"/>
    </row>
    <row r="100" spans="1:12" ht="25.5">
      <c r="A100" s="110" t="s">
        <v>91</v>
      </c>
      <c r="B100" s="111" t="s">
        <v>85</v>
      </c>
      <c r="C100" s="61">
        <f>D100+E100+F100+G100+H100+I100</f>
        <v>2722100</v>
      </c>
      <c r="D100" s="61">
        <v>429600</v>
      </c>
      <c r="E100" s="61">
        <v>2500</v>
      </c>
      <c r="F100" s="61">
        <v>0</v>
      </c>
      <c r="G100" s="61">
        <v>2255000</v>
      </c>
      <c r="H100" s="61">
        <v>15000</v>
      </c>
      <c r="I100" s="61">
        <v>20000</v>
      </c>
      <c r="J100" s="61"/>
      <c r="K100" s="61"/>
      <c r="L100" s="61"/>
    </row>
    <row r="101" spans="1:12" s="13" customFormat="1" ht="12.75">
      <c r="A101" s="109">
        <v>3</v>
      </c>
      <c r="B101" s="108" t="s">
        <v>133</v>
      </c>
      <c r="C101" s="63">
        <f>C102+C103+C104+C105</f>
        <v>2684600</v>
      </c>
      <c r="D101" s="63">
        <v>429600</v>
      </c>
      <c r="E101" s="63">
        <v>2500</v>
      </c>
      <c r="F101" s="63">
        <v>0</v>
      </c>
      <c r="G101" s="63">
        <v>2255000</v>
      </c>
      <c r="H101" s="63">
        <v>15000</v>
      </c>
      <c r="I101" s="63">
        <v>20000</v>
      </c>
      <c r="J101" s="63"/>
      <c r="K101" s="63"/>
      <c r="L101" s="63"/>
    </row>
    <row r="102" spans="1:12" ht="12.75">
      <c r="A102" s="110">
        <v>31</v>
      </c>
      <c r="B102" s="111" t="s">
        <v>22</v>
      </c>
      <c r="C102" s="61">
        <v>2255000</v>
      </c>
      <c r="D102" s="61"/>
      <c r="E102" s="61"/>
      <c r="F102" s="61"/>
      <c r="G102" s="61"/>
      <c r="H102" s="61"/>
      <c r="I102" s="61"/>
      <c r="J102" s="61"/>
      <c r="K102" s="61"/>
      <c r="L102" s="61"/>
    </row>
    <row r="103" spans="1:12" s="13" customFormat="1" ht="12.75">
      <c r="A103" s="110">
        <v>32</v>
      </c>
      <c r="B103" s="111" t="s">
        <v>26</v>
      </c>
      <c r="C103" s="63">
        <v>305800</v>
      </c>
      <c r="D103" s="63"/>
      <c r="E103" s="63">
        <v>2500</v>
      </c>
      <c r="F103" s="63"/>
      <c r="G103" s="63"/>
      <c r="H103" s="63">
        <v>15000</v>
      </c>
      <c r="I103" s="63"/>
      <c r="J103" s="63"/>
      <c r="K103" s="63"/>
      <c r="L103" s="63"/>
    </row>
    <row r="104" spans="1:12" s="13" customFormat="1" ht="12.75">
      <c r="A104" s="110">
        <v>34</v>
      </c>
      <c r="B104" s="111" t="s">
        <v>144</v>
      </c>
      <c r="C104" s="63">
        <v>3800</v>
      </c>
      <c r="D104" s="63"/>
      <c r="E104" s="63"/>
      <c r="F104" s="63"/>
      <c r="G104" s="63"/>
      <c r="H104" s="63"/>
      <c r="I104" s="63"/>
      <c r="J104" s="63"/>
      <c r="K104" s="63"/>
      <c r="L104" s="63"/>
    </row>
    <row r="105" spans="1:12" s="13" customFormat="1" ht="12.75">
      <c r="A105" s="110">
        <v>37</v>
      </c>
      <c r="B105" s="111" t="s">
        <v>137</v>
      </c>
      <c r="C105" s="63">
        <v>120000</v>
      </c>
      <c r="D105" s="63"/>
      <c r="E105" s="63"/>
      <c r="F105" s="63"/>
      <c r="G105" s="63"/>
      <c r="H105" s="63"/>
      <c r="I105" s="63"/>
      <c r="J105" s="63"/>
      <c r="K105" s="63"/>
      <c r="L105" s="63"/>
    </row>
    <row r="106" spans="1:12" ht="12.75" customHeight="1">
      <c r="A106" s="110">
        <v>4</v>
      </c>
      <c r="B106" s="111" t="s">
        <v>138</v>
      </c>
      <c r="C106" s="63">
        <v>0</v>
      </c>
      <c r="D106" s="63"/>
      <c r="E106" s="61"/>
      <c r="F106" s="61"/>
      <c r="G106" s="61"/>
      <c r="H106" s="61"/>
      <c r="I106" s="61"/>
      <c r="J106" s="61"/>
      <c r="K106" s="61"/>
      <c r="L106" s="61"/>
    </row>
    <row r="107" spans="1:12" ht="25.5">
      <c r="A107" s="110">
        <v>42</v>
      </c>
      <c r="B107" s="111" t="s">
        <v>139</v>
      </c>
      <c r="C107" s="61">
        <v>0</v>
      </c>
      <c r="D107" s="61"/>
      <c r="E107" s="61"/>
      <c r="F107" s="61"/>
      <c r="G107" s="61">
        <v>2040</v>
      </c>
      <c r="H107" s="61"/>
      <c r="I107" s="61"/>
      <c r="J107" s="61"/>
      <c r="K107" s="61"/>
      <c r="L107" s="61"/>
    </row>
    <row r="108" spans="1:12" ht="12.75">
      <c r="A108" s="110">
        <v>45</v>
      </c>
      <c r="B108" s="111" t="s">
        <v>140</v>
      </c>
      <c r="C108" s="61">
        <v>0</v>
      </c>
      <c r="D108" s="61"/>
      <c r="E108" s="61"/>
      <c r="F108" s="61"/>
      <c r="G108" s="61"/>
      <c r="H108" s="61"/>
      <c r="I108" s="61"/>
      <c r="J108" s="61"/>
      <c r="K108" s="61"/>
      <c r="L108" s="61"/>
    </row>
    <row r="109" spans="1:12" s="13" customFormat="1" ht="12.75">
      <c r="A109" s="107"/>
      <c r="B109" s="108"/>
      <c r="C109" s="63"/>
      <c r="D109" s="63"/>
      <c r="E109" s="63"/>
      <c r="F109" s="63"/>
      <c r="G109" s="63"/>
      <c r="H109" s="63"/>
      <c r="I109" s="63"/>
      <c r="J109" s="63"/>
      <c r="K109" s="63"/>
      <c r="L109" s="63"/>
    </row>
    <row r="110" spans="1:12" s="13" customFormat="1" ht="25.5">
      <c r="A110" s="109" t="s">
        <v>141</v>
      </c>
      <c r="B110" s="108" t="s">
        <v>142</v>
      </c>
      <c r="C110" s="63">
        <v>0</v>
      </c>
      <c r="D110" s="63">
        <v>0</v>
      </c>
      <c r="E110" s="63"/>
      <c r="F110" s="63"/>
      <c r="G110" s="63"/>
      <c r="H110" s="63"/>
      <c r="I110" s="63"/>
      <c r="J110" s="63"/>
      <c r="K110" s="63"/>
      <c r="L110" s="63"/>
    </row>
    <row r="111" spans="1:12" s="13" customFormat="1" ht="12.75">
      <c r="A111" s="109">
        <v>3</v>
      </c>
      <c r="B111" s="108" t="s">
        <v>133</v>
      </c>
      <c r="C111" s="63">
        <v>0</v>
      </c>
      <c r="D111" s="63">
        <v>0</v>
      </c>
      <c r="E111" s="63"/>
      <c r="F111" s="63"/>
      <c r="G111" s="63"/>
      <c r="H111" s="63"/>
      <c r="I111" s="63"/>
      <c r="J111" s="63"/>
      <c r="K111" s="63"/>
      <c r="L111" s="63"/>
    </row>
    <row r="112" spans="1:12" ht="12.75">
      <c r="A112" s="110">
        <v>31</v>
      </c>
      <c r="B112" s="111" t="s">
        <v>22</v>
      </c>
      <c r="C112" s="61">
        <v>0</v>
      </c>
      <c r="D112" s="61">
        <v>0</v>
      </c>
      <c r="E112" s="61"/>
      <c r="F112" s="61"/>
      <c r="G112" s="61"/>
      <c r="H112" s="61"/>
      <c r="I112" s="61"/>
      <c r="J112" s="61"/>
      <c r="K112" s="61"/>
      <c r="L112" s="61"/>
    </row>
    <row r="113" spans="1:12" ht="12.75">
      <c r="A113" s="110">
        <v>32</v>
      </c>
      <c r="B113" s="111" t="s">
        <v>26</v>
      </c>
      <c r="C113" s="61">
        <v>0</v>
      </c>
      <c r="D113" s="61">
        <v>0</v>
      </c>
      <c r="E113" s="61"/>
      <c r="F113" s="61"/>
      <c r="G113" s="61"/>
      <c r="H113" s="61"/>
      <c r="I113" s="61"/>
      <c r="J113" s="61"/>
      <c r="K113" s="61"/>
      <c r="L113" s="61"/>
    </row>
    <row r="114" spans="1:12" ht="12.75">
      <c r="A114" s="110"/>
      <c r="B114" s="111"/>
      <c r="C114" s="61"/>
      <c r="D114" s="61"/>
      <c r="E114" s="61"/>
      <c r="F114" s="61"/>
      <c r="G114" s="61"/>
      <c r="H114" s="61"/>
      <c r="I114" s="61"/>
      <c r="J114" s="61"/>
      <c r="K114" s="61"/>
      <c r="L114" s="61"/>
    </row>
    <row r="115" spans="1:12" s="13" customFormat="1" ht="12.75">
      <c r="A115" s="109" t="s">
        <v>143</v>
      </c>
      <c r="B115" s="108" t="s">
        <v>94</v>
      </c>
      <c r="C115" s="63">
        <v>900</v>
      </c>
      <c r="D115" s="63"/>
      <c r="E115" s="63"/>
      <c r="F115" s="63"/>
      <c r="G115" s="63">
        <v>900</v>
      </c>
      <c r="H115" s="63"/>
      <c r="I115" s="63"/>
      <c r="J115" s="63"/>
      <c r="K115" s="63"/>
      <c r="L115" s="63"/>
    </row>
    <row r="116" spans="1:12" ht="12.75">
      <c r="A116" s="109">
        <v>3</v>
      </c>
      <c r="B116" s="108" t="s">
        <v>133</v>
      </c>
      <c r="C116" s="61">
        <v>900</v>
      </c>
      <c r="D116" s="61"/>
      <c r="E116" s="61"/>
      <c r="F116" s="61"/>
      <c r="G116" s="61">
        <v>900</v>
      </c>
      <c r="H116" s="61"/>
      <c r="I116" s="61"/>
      <c r="J116" s="61"/>
      <c r="K116" s="61"/>
      <c r="L116" s="61"/>
    </row>
    <row r="117" spans="1:12" ht="12.75">
      <c r="A117" s="110">
        <v>32</v>
      </c>
      <c r="B117" s="111" t="s">
        <v>26</v>
      </c>
      <c r="C117" s="61">
        <v>900</v>
      </c>
      <c r="D117" s="61"/>
      <c r="E117" s="61"/>
      <c r="F117" s="61"/>
      <c r="G117" s="61">
        <v>900</v>
      </c>
      <c r="H117" s="61"/>
      <c r="I117" s="61"/>
      <c r="J117" s="61"/>
      <c r="K117" s="61"/>
      <c r="L117" s="61"/>
    </row>
    <row r="118" spans="1:12" ht="12.75">
      <c r="A118" s="110"/>
      <c r="B118" s="111"/>
      <c r="C118" s="61"/>
      <c r="D118" s="61"/>
      <c r="E118" s="61"/>
      <c r="F118" s="61"/>
      <c r="G118" s="61"/>
      <c r="H118" s="61"/>
      <c r="I118" s="61"/>
      <c r="J118" s="61"/>
      <c r="K118" s="61"/>
      <c r="L118" s="61"/>
    </row>
    <row r="119" spans="1:12" ht="12.75">
      <c r="A119" s="109" t="s">
        <v>101</v>
      </c>
      <c r="B119" s="108" t="s">
        <v>149</v>
      </c>
      <c r="C119" s="63" t="s">
        <v>151</v>
      </c>
      <c r="D119" s="63"/>
      <c r="E119" s="63"/>
      <c r="F119" s="63"/>
      <c r="G119" s="63">
        <v>7253</v>
      </c>
      <c r="H119" s="61"/>
      <c r="I119" s="61"/>
      <c r="J119" s="61"/>
      <c r="K119" s="61"/>
      <c r="L119" s="61"/>
    </row>
    <row r="120" spans="1:12" s="13" customFormat="1" ht="12.75">
      <c r="A120" s="109">
        <v>3</v>
      </c>
      <c r="B120" s="108" t="s">
        <v>102</v>
      </c>
      <c r="C120" s="63">
        <v>7253</v>
      </c>
      <c r="D120" s="63"/>
      <c r="E120" s="61"/>
      <c r="F120" s="61"/>
      <c r="G120" s="63">
        <v>7253</v>
      </c>
      <c r="H120" s="63"/>
      <c r="I120" s="63"/>
      <c r="J120" s="63"/>
      <c r="K120" s="63"/>
      <c r="L120" s="63"/>
    </row>
    <row r="121" spans="1:12" ht="12.75">
      <c r="A121" s="110">
        <v>322</v>
      </c>
      <c r="B121" s="111" t="s">
        <v>103</v>
      </c>
      <c r="C121" s="61">
        <v>7253</v>
      </c>
      <c r="D121" s="61"/>
      <c r="E121" s="61"/>
      <c r="F121" s="61"/>
      <c r="G121" s="61">
        <v>7253</v>
      </c>
      <c r="H121" s="61"/>
      <c r="I121" s="61"/>
      <c r="J121" s="61"/>
      <c r="K121" s="61"/>
      <c r="L121" s="61"/>
    </row>
    <row r="122" spans="1:12" s="13" customFormat="1" ht="12.75">
      <c r="A122" s="84">
        <v>3222</v>
      </c>
      <c r="B122" s="111" t="s">
        <v>104</v>
      </c>
      <c r="C122" s="61">
        <v>7254</v>
      </c>
      <c r="D122" s="61"/>
      <c r="E122" s="61"/>
      <c r="F122" s="61"/>
      <c r="G122" s="61"/>
      <c r="H122" s="63"/>
      <c r="I122" s="63"/>
      <c r="J122" s="63"/>
      <c r="K122" s="63"/>
      <c r="L122" s="63"/>
    </row>
    <row r="123" spans="1:12" s="13" customFormat="1" ht="12.75">
      <c r="A123" s="110"/>
      <c r="B123" s="111"/>
      <c r="C123" s="61"/>
      <c r="D123" s="61"/>
      <c r="E123" s="61"/>
      <c r="F123" s="61"/>
      <c r="G123" s="61"/>
      <c r="H123" s="63"/>
      <c r="I123" s="63"/>
      <c r="J123" s="63"/>
      <c r="K123" s="63"/>
      <c r="L123" s="63"/>
    </row>
    <row r="124" spans="1:12" ht="12.75">
      <c r="A124" s="109" t="s">
        <v>101</v>
      </c>
      <c r="B124" s="108" t="s">
        <v>132</v>
      </c>
      <c r="C124" s="63">
        <v>6565</v>
      </c>
      <c r="D124" s="63">
        <v>6565</v>
      </c>
      <c r="E124" s="61"/>
      <c r="F124" s="61"/>
      <c r="G124" s="61"/>
      <c r="H124" s="61"/>
      <c r="I124" s="61"/>
      <c r="J124" s="61"/>
      <c r="K124" s="61"/>
      <c r="L124" s="61"/>
    </row>
    <row r="125" spans="1:12" s="13" customFormat="1" ht="12.75">
      <c r="A125" s="110">
        <v>3</v>
      </c>
      <c r="B125" s="111" t="s">
        <v>133</v>
      </c>
      <c r="C125" s="61">
        <v>6565</v>
      </c>
      <c r="D125" s="61">
        <v>6565</v>
      </c>
      <c r="E125" s="61"/>
      <c r="F125" s="61"/>
      <c r="G125" s="61"/>
      <c r="H125" s="63"/>
      <c r="I125" s="63"/>
      <c r="J125" s="63"/>
      <c r="K125" s="63"/>
      <c r="L125" s="63"/>
    </row>
    <row r="126" spans="1:12" ht="12.75">
      <c r="A126" s="109">
        <v>322</v>
      </c>
      <c r="B126" s="108" t="s">
        <v>48</v>
      </c>
      <c r="C126" s="63">
        <v>6565</v>
      </c>
      <c r="D126" s="63">
        <v>6565</v>
      </c>
      <c r="E126" s="63"/>
      <c r="F126" s="63"/>
      <c r="G126" s="63"/>
      <c r="H126" s="61"/>
      <c r="I126" s="61"/>
      <c r="J126" s="61"/>
      <c r="K126" s="61"/>
      <c r="L126" s="61"/>
    </row>
    <row r="127" spans="1:12" ht="12.75">
      <c r="A127" s="110"/>
      <c r="B127" s="111"/>
      <c r="C127" s="61"/>
      <c r="D127" s="61"/>
      <c r="E127" s="61"/>
      <c r="F127" s="61"/>
      <c r="G127" s="61"/>
      <c r="H127" s="61"/>
      <c r="I127" s="61"/>
      <c r="J127" s="61"/>
      <c r="K127" s="61"/>
      <c r="L127" s="61"/>
    </row>
    <row r="128" spans="1:12" ht="12.75">
      <c r="A128" s="109"/>
      <c r="B128" s="111"/>
      <c r="C128" s="61"/>
      <c r="D128" s="61"/>
      <c r="E128" s="61"/>
      <c r="F128" s="61"/>
      <c r="G128" s="61"/>
      <c r="H128" s="61"/>
      <c r="I128" s="61"/>
      <c r="J128" s="61"/>
      <c r="K128" s="61"/>
      <c r="L128" s="61"/>
    </row>
    <row r="129" spans="1:11" s="13" customFormat="1" ht="67.5">
      <c r="A129" s="11" t="s">
        <v>18</v>
      </c>
      <c r="B129" s="11" t="s">
        <v>19</v>
      </c>
      <c r="C129" s="12" t="s">
        <v>152</v>
      </c>
      <c r="D129" s="89" t="s">
        <v>84</v>
      </c>
      <c r="E129" s="89" t="s">
        <v>92</v>
      </c>
      <c r="F129" s="89" t="s">
        <v>13</v>
      </c>
      <c r="G129" s="89" t="s">
        <v>134</v>
      </c>
      <c r="H129" s="89" t="s">
        <v>124</v>
      </c>
      <c r="I129" s="89" t="s">
        <v>20</v>
      </c>
      <c r="J129" s="89" t="s">
        <v>82</v>
      </c>
      <c r="K129" s="89" t="s">
        <v>16</v>
      </c>
    </row>
    <row r="130" spans="1:12" ht="25.5">
      <c r="A130" s="110"/>
      <c r="B130" s="108" t="s">
        <v>115</v>
      </c>
      <c r="C130" s="61"/>
      <c r="D130" s="61"/>
      <c r="E130" s="61"/>
      <c r="F130" s="61"/>
      <c r="G130" s="61"/>
      <c r="H130" s="61"/>
      <c r="I130" s="61"/>
      <c r="J130" s="61"/>
      <c r="K130" s="61"/>
      <c r="L130" s="61"/>
    </row>
    <row r="131" spans="1:12" s="13" customFormat="1" ht="12.75">
      <c r="A131" s="109">
        <v>1001</v>
      </c>
      <c r="B131" s="108" t="s">
        <v>136</v>
      </c>
      <c r="C131" s="63">
        <f>D131+E131+F131+G131+H131+I131</f>
        <v>2738858</v>
      </c>
      <c r="D131" s="63">
        <f>D133+D156</f>
        <v>436165</v>
      </c>
      <c r="E131" s="63">
        <v>2500</v>
      </c>
      <c r="F131" s="63">
        <v>0</v>
      </c>
      <c r="G131" s="63">
        <f>G133+G139+G147+G152</f>
        <v>2265193</v>
      </c>
      <c r="H131" s="63">
        <v>15000</v>
      </c>
      <c r="I131" s="63">
        <v>20000</v>
      </c>
      <c r="J131" s="63"/>
      <c r="K131" s="63"/>
      <c r="L131" s="63"/>
    </row>
    <row r="132" spans="1:12" ht="25.5">
      <c r="A132" s="110" t="s">
        <v>91</v>
      </c>
      <c r="B132" s="111" t="s">
        <v>85</v>
      </c>
      <c r="C132" s="61">
        <v>2752480</v>
      </c>
      <c r="D132" s="61">
        <v>429600</v>
      </c>
      <c r="E132" s="61">
        <v>2500</v>
      </c>
      <c r="F132" s="61">
        <v>0</v>
      </c>
      <c r="G132" s="61">
        <v>2255000</v>
      </c>
      <c r="H132" s="61">
        <v>15000</v>
      </c>
      <c r="I132" s="61">
        <v>20000</v>
      </c>
      <c r="J132" s="61"/>
      <c r="K132" s="61"/>
      <c r="L132" s="61"/>
    </row>
    <row r="133" spans="1:12" s="13" customFormat="1" ht="12.75">
      <c r="A133" s="109">
        <v>3</v>
      </c>
      <c r="B133" s="108" t="s">
        <v>133</v>
      </c>
      <c r="C133" s="63">
        <v>2748400</v>
      </c>
      <c r="D133" s="63">
        <v>429600</v>
      </c>
      <c r="E133" s="63">
        <v>2500</v>
      </c>
      <c r="F133" s="63">
        <v>0</v>
      </c>
      <c r="G133" s="63">
        <v>2255000</v>
      </c>
      <c r="H133" s="63">
        <v>15000</v>
      </c>
      <c r="I133" s="63">
        <v>20000</v>
      </c>
      <c r="J133" s="63"/>
      <c r="K133" s="63"/>
      <c r="L133" s="63"/>
    </row>
    <row r="134" spans="1:12" ht="12.75">
      <c r="A134" s="110">
        <v>31</v>
      </c>
      <c r="B134" s="111" t="s">
        <v>22</v>
      </c>
      <c r="C134" s="61">
        <v>2255000</v>
      </c>
      <c r="D134" s="61"/>
      <c r="E134" s="61"/>
      <c r="F134" s="61"/>
      <c r="G134" s="61"/>
      <c r="H134" s="61"/>
      <c r="I134" s="61"/>
      <c r="J134" s="61"/>
      <c r="K134" s="61"/>
      <c r="L134" s="61"/>
    </row>
    <row r="135" spans="1:12" s="13" customFormat="1" ht="12.75">
      <c r="A135" s="110">
        <v>32</v>
      </c>
      <c r="B135" s="111" t="s">
        <v>26</v>
      </c>
      <c r="C135" s="63">
        <v>305800</v>
      </c>
      <c r="D135" s="63"/>
      <c r="E135" s="63">
        <v>2500</v>
      </c>
      <c r="F135" s="63"/>
      <c r="G135" s="63"/>
      <c r="H135" s="63">
        <v>15000</v>
      </c>
      <c r="I135" s="63"/>
      <c r="J135" s="63"/>
      <c r="K135" s="63"/>
      <c r="L135" s="63"/>
    </row>
    <row r="136" spans="1:12" s="13" customFormat="1" ht="12.75">
      <c r="A136" s="110">
        <v>34</v>
      </c>
      <c r="B136" s="111" t="s">
        <v>144</v>
      </c>
      <c r="C136" s="63">
        <v>3800</v>
      </c>
      <c r="D136" s="63"/>
      <c r="E136" s="63"/>
      <c r="F136" s="63"/>
      <c r="G136" s="63"/>
      <c r="H136" s="63"/>
      <c r="I136" s="63"/>
      <c r="J136" s="63"/>
      <c r="K136" s="63"/>
      <c r="L136" s="63"/>
    </row>
    <row r="137" spans="1:12" s="13" customFormat="1" ht="12.75">
      <c r="A137" s="110">
        <v>37</v>
      </c>
      <c r="B137" s="111" t="s">
        <v>137</v>
      </c>
      <c r="C137" s="63">
        <v>120000</v>
      </c>
      <c r="D137" s="63"/>
      <c r="E137" s="63"/>
      <c r="F137" s="63"/>
      <c r="G137" s="63"/>
      <c r="H137" s="63"/>
      <c r="I137" s="63"/>
      <c r="J137" s="63"/>
      <c r="K137" s="63"/>
      <c r="L137" s="63"/>
    </row>
    <row r="138" spans="1:12" ht="12.75" customHeight="1">
      <c r="A138" s="110">
        <v>4</v>
      </c>
      <c r="B138" s="111" t="s">
        <v>138</v>
      </c>
      <c r="C138" s="61">
        <v>0</v>
      </c>
      <c r="D138" s="61"/>
      <c r="E138" s="61"/>
      <c r="F138" s="61"/>
      <c r="G138" s="61"/>
      <c r="H138" s="61"/>
      <c r="I138" s="61"/>
      <c r="J138" s="61"/>
      <c r="K138" s="61"/>
      <c r="L138" s="61"/>
    </row>
    <row r="139" spans="1:12" ht="25.5">
      <c r="A139" s="110">
        <v>42</v>
      </c>
      <c r="B139" s="111" t="s">
        <v>139</v>
      </c>
      <c r="C139" s="61">
        <v>0</v>
      </c>
      <c r="D139" s="61"/>
      <c r="E139" s="61"/>
      <c r="F139" s="61"/>
      <c r="G139" s="61">
        <v>2040</v>
      </c>
      <c r="H139" s="61"/>
      <c r="I139" s="61"/>
      <c r="J139" s="61"/>
      <c r="K139" s="61"/>
      <c r="L139" s="61"/>
    </row>
    <row r="140" spans="1:12" ht="12.75">
      <c r="A140" s="110">
        <v>45</v>
      </c>
      <c r="B140" s="111" t="s">
        <v>140</v>
      </c>
      <c r="C140" s="61">
        <v>0</v>
      </c>
      <c r="D140" s="61"/>
      <c r="E140" s="61"/>
      <c r="F140" s="61"/>
      <c r="G140" s="61"/>
      <c r="H140" s="61"/>
      <c r="I140" s="61"/>
      <c r="J140" s="61"/>
      <c r="K140" s="61"/>
      <c r="L140" s="61"/>
    </row>
    <row r="141" spans="1:12" s="13" customFormat="1" ht="12.75">
      <c r="A141" s="107"/>
      <c r="B141" s="108"/>
      <c r="C141" s="63"/>
      <c r="D141" s="63"/>
      <c r="E141" s="63"/>
      <c r="F141" s="63"/>
      <c r="G141" s="63"/>
      <c r="H141" s="63"/>
      <c r="I141" s="63"/>
      <c r="J141" s="63"/>
      <c r="K141" s="63"/>
      <c r="L141" s="63"/>
    </row>
    <row r="142" spans="1:12" s="13" customFormat="1" ht="25.5">
      <c r="A142" s="109" t="s">
        <v>141</v>
      </c>
      <c r="B142" s="108" t="s">
        <v>142</v>
      </c>
      <c r="C142" s="63">
        <v>0</v>
      </c>
      <c r="D142" s="63">
        <v>0</v>
      </c>
      <c r="E142" s="63"/>
      <c r="F142" s="63"/>
      <c r="G142" s="63"/>
      <c r="H142" s="63"/>
      <c r="I142" s="63"/>
      <c r="J142" s="63"/>
      <c r="K142" s="63"/>
      <c r="L142" s="63"/>
    </row>
    <row r="143" spans="1:12" s="13" customFormat="1" ht="12.75">
      <c r="A143" s="109">
        <v>3</v>
      </c>
      <c r="B143" s="108" t="s">
        <v>133</v>
      </c>
      <c r="C143" s="63">
        <v>0</v>
      </c>
      <c r="D143" s="63">
        <v>0</v>
      </c>
      <c r="E143" s="63"/>
      <c r="F143" s="63"/>
      <c r="G143" s="63"/>
      <c r="H143" s="63"/>
      <c r="I143" s="63"/>
      <c r="J143" s="63"/>
      <c r="K143" s="63"/>
      <c r="L143" s="63"/>
    </row>
    <row r="144" spans="1:12" ht="12.75">
      <c r="A144" s="110">
        <v>31</v>
      </c>
      <c r="B144" s="111" t="s">
        <v>22</v>
      </c>
      <c r="C144" s="61">
        <v>0</v>
      </c>
      <c r="D144" s="61">
        <v>0</v>
      </c>
      <c r="E144" s="61"/>
      <c r="F144" s="61"/>
      <c r="G144" s="61"/>
      <c r="H144" s="61"/>
      <c r="I144" s="61"/>
      <c r="J144" s="61"/>
      <c r="K144" s="61"/>
      <c r="L144" s="61"/>
    </row>
    <row r="145" spans="1:12" ht="12.75">
      <c r="A145" s="110">
        <v>32</v>
      </c>
      <c r="B145" s="111" t="s">
        <v>26</v>
      </c>
      <c r="C145" s="61">
        <v>0</v>
      </c>
      <c r="D145" s="61">
        <v>0</v>
      </c>
      <c r="E145" s="61"/>
      <c r="F145" s="61"/>
      <c r="G145" s="61"/>
      <c r="H145" s="61"/>
      <c r="I145" s="61"/>
      <c r="J145" s="61"/>
      <c r="K145" s="61"/>
      <c r="L145" s="61"/>
    </row>
    <row r="146" spans="1:12" ht="12.75">
      <c r="A146" s="110"/>
      <c r="B146" s="111"/>
      <c r="C146" s="61"/>
      <c r="D146" s="61"/>
      <c r="E146" s="61"/>
      <c r="F146" s="61"/>
      <c r="G146" s="61"/>
      <c r="H146" s="61"/>
      <c r="I146" s="61"/>
      <c r="J146" s="61"/>
      <c r="K146" s="61"/>
      <c r="L146" s="61"/>
    </row>
    <row r="147" spans="1:12" s="13" customFormat="1" ht="12.75">
      <c r="A147" s="109" t="s">
        <v>143</v>
      </c>
      <c r="B147" s="108" t="s">
        <v>94</v>
      </c>
      <c r="C147" s="63">
        <v>900</v>
      </c>
      <c r="D147" s="63"/>
      <c r="E147" s="63"/>
      <c r="F147" s="63"/>
      <c r="G147" s="63">
        <v>900</v>
      </c>
      <c r="H147" s="63"/>
      <c r="I147" s="63"/>
      <c r="J147" s="63"/>
      <c r="K147" s="63"/>
      <c r="L147" s="63"/>
    </row>
    <row r="148" spans="1:12" ht="12.75">
      <c r="A148" s="109">
        <v>3</v>
      </c>
      <c r="B148" s="108" t="s">
        <v>133</v>
      </c>
      <c r="C148" s="61">
        <v>900</v>
      </c>
      <c r="D148" s="61"/>
      <c r="E148" s="61"/>
      <c r="F148" s="61"/>
      <c r="G148" s="61">
        <v>900</v>
      </c>
      <c r="H148" s="61"/>
      <c r="I148" s="61"/>
      <c r="J148" s="61"/>
      <c r="K148" s="61"/>
      <c r="L148" s="61"/>
    </row>
    <row r="149" spans="1:12" ht="12.75">
      <c r="A149" s="110">
        <v>32</v>
      </c>
      <c r="B149" s="111" t="s">
        <v>26</v>
      </c>
      <c r="C149" s="61">
        <v>900</v>
      </c>
      <c r="D149" s="61"/>
      <c r="E149" s="61"/>
      <c r="F149" s="61"/>
      <c r="G149" s="61">
        <v>900</v>
      </c>
      <c r="H149" s="61"/>
      <c r="I149" s="61"/>
      <c r="J149" s="61"/>
      <c r="K149" s="61"/>
      <c r="L149" s="61"/>
    </row>
    <row r="150" spans="1:12" ht="12.75">
      <c r="A150" s="110"/>
      <c r="B150" s="111"/>
      <c r="C150" s="61"/>
      <c r="D150" s="61"/>
      <c r="E150" s="61"/>
      <c r="F150" s="61"/>
      <c r="G150" s="61"/>
      <c r="H150" s="61"/>
      <c r="I150" s="61"/>
      <c r="J150" s="61"/>
      <c r="K150" s="61"/>
      <c r="L150" s="61"/>
    </row>
    <row r="151" spans="1:12" ht="12.75">
      <c r="A151" s="109" t="s">
        <v>101</v>
      </c>
      <c r="B151" s="108" t="s">
        <v>130</v>
      </c>
      <c r="C151" s="63" t="s">
        <v>131</v>
      </c>
      <c r="D151" s="63"/>
      <c r="E151" s="63"/>
      <c r="F151" s="63"/>
      <c r="G151" s="63"/>
      <c r="H151" s="61"/>
      <c r="I151" s="61"/>
      <c r="J151" s="61"/>
      <c r="K151" s="61"/>
      <c r="L151" s="61"/>
    </row>
    <row r="152" spans="1:12" s="13" customFormat="1" ht="12.75">
      <c r="A152" s="109">
        <v>3</v>
      </c>
      <c r="B152" s="108" t="s">
        <v>102</v>
      </c>
      <c r="C152" s="63">
        <v>7253</v>
      </c>
      <c r="D152" s="63"/>
      <c r="E152" s="61"/>
      <c r="F152" s="61"/>
      <c r="G152" s="63">
        <v>7253</v>
      </c>
      <c r="H152" s="63"/>
      <c r="I152" s="63"/>
      <c r="J152" s="63"/>
      <c r="K152" s="63"/>
      <c r="L152" s="63"/>
    </row>
    <row r="153" spans="1:12" ht="12.75">
      <c r="A153" s="110">
        <v>322</v>
      </c>
      <c r="B153" s="111" t="s">
        <v>103</v>
      </c>
      <c r="C153" s="61">
        <v>7253</v>
      </c>
      <c r="D153" s="61"/>
      <c r="E153" s="61"/>
      <c r="F153" s="61"/>
      <c r="G153" s="61">
        <v>7253</v>
      </c>
      <c r="H153" s="61"/>
      <c r="I153" s="61"/>
      <c r="J153" s="61"/>
      <c r="K153" s="61"/>
      <c r="L153" s="61"/>
    </row>
    <row r="154" spans="1:12" s="13" customFormat="1" ht="12.75">
      <c r="A154" s="84">
        <v>3222</v>
      </c>
      <c r="B154" s="111" t="s">
        <v>104</v>
      </c>
      <c r="C154" s="61">
        <v>7253</v>
      </c>
      <c r="D154" s="61"/>
      <c r="E154" s="61"/>
      <c r="F154" s="61"/>
      <c r="G154" s="61">
        <v>7253</v>
      </c>
      <c r="H154" s="63"/>
      <c r="I154" s="63"/>
      <c r="J154" s="63"/>
      <c r="K154" s="63"/>
      <c r="L154" s="63"/>
    </row>
    <row r="155" spans="1:12" s="13" customFormat="1" ht="12.75">
      <c r="A155" s="110"/>
      <c r="B155" s="111"/>
      <c r="C155" s="61"/>
      <c r="D155" s="61"/>
      <c r="E155" s="61"/>
      <c r="F155" s="61"/>
      <c r="G155" s="61"/>
      <c r="H155" s="63"/>
      <c r="I155" s="63"/>
      <c r="J155" s="63"/>
      <c r="K155" s="63"/>
      <c r="L155" s="63"/>
    </row>
    <row r="156" spans="1:12" ht="12.75">
      <c r="A156" s="109" t="s">
        <v>101</v>
      </c>
      <c r="B156" s="108" t="s">
        <v>132</v>
      </c>
      <c r="C156" s="63">
        <v>6565</v>
      </c>
      <c r="D156" s="63">
        <v>6565</v>
      </c>
      <c r="E156" s="61"/>
      <c r="F156" s="61"/>
      <c r="G156" s="61"/>
      <c r="H156" s="61"/>
      <c r="I156" s="61"/>
      <c r="J156" s="61"/>
      <c r="K156" s="61"/>
      <c r="L156" s="61"/>
    </row>
    <row r="157" spans="1:12" s="13" customFormat="1" ht="12.75">
      <c r="A157" s="110">
        <v>3</v>
      </c>
      <c r="B157" s="111" t="s">
        <v>133</v>
      </c>
      <c r="C157" s="61">
        <v>6565</v>
      </c>
      <c r="D157" s="61">
        <v>6565</v>
      </c>
      <c r="E157" s="61"/>
      <c r="F157" s="61"/>
      <c r="G157" s="61"/>
      <c r="H157" s="63"/>
      <c r="I157" s="63"/>
      <c r="J157" s="63"/>
      <c r="K157" s="63"/>
      <c r="L157" s="63"/>
    </row>
    <row r="158" spans="1:12" ht="12.75">
      <c r="A158" s="109">
        <v>322</v>
      </c>
      <c r="B158" s="108" t="s">
        <v>48</v>
      </c>
      <c r="C158" s="63">
        <v>6565</v>
      </c>
      <c r="D158" s="63">
        <v>6565</v>
      </c>
      <c r="E158" s="63"/>
      <c r="F158" s="63"/>
      <c r="G158" s="63"/>
      <c r="H158" s="61"/>
      <c r="I158" s="61"/>
      <c r="J158" s="61"/>
      <c r="K158" s="61"/>
      <c r="L158" s="61"/>
    </row>
    <row r="159" spans="1:11" ht="12.75">
      <c r="A159" s="85"/>
      <c r="B159" s="15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2.75">
      <c r="A160" s="85"/>
      <c r="B160" s="15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2.75">
      <c r="A161" s="85"/>
      <c r="B161" s="108" t="s">
        <v>162</v>
      </c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2.75">
      <c r="A162" s="85"/>
      <c r="B162" s="111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2.75">
      <c r="A163" s="85"/>
      <c r="B163" s="111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2.75">
      <c r="A164" s="85"/>
      <c r="B164" s="111"/>
      <c r="C164" s="10"/>
      <c r="D164" s="10"/>
      <c r="E164" s="10"/>
      <c r="F164" s="63" t="s">
        <v>119</v>
      </c>
      <c r="G164" s="63"/>
      <c r="H164" s="10"/>
      <c r="I164" s="10"/>
      <c r="J164" s="10"/>
      <c r="K164" s="10"/>
    </row>
    <row r="165" spans="1:11" ht="12.75">
      <c r="A165" s="85"/>
      <c r="B165" s="15"/>
      <c r="C165" s="10"/>
      <c r="D165" s="10"/>
      <c r="E165" s="10"/>
      <c r="F165" s="61" t="s">
        <v>120</v>
      </c>
      <c r="G165" s="61"/>
      <c r="H165" s="10"/>
      <c r="I165" s="10"/>
      <c r="J165" s="10"/>
      <c r="K165" s="10"/>
    </row>
    <row r="166" spans="1:11" ht="12.75">
      <c r="A166" s="85"/>
      <c r="B166" s="15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2.75">
      <c r="A167" s="85"/>
      <c r="B167" s="15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2.75">
      <c r="A168" s="85"/>
      <c r="B168" s="15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2.75">
      <c r="A169" s="85"/>
      <c r="B169" s="15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2.75">
      <c r="A170" s="85"/>
      <c r="B170" s="15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2.75">
      <c r="A171" s="85"/>
      <c r="B171" s="15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2.75">
      <c r="A172" s="85"/>
      <c r="B172" s="15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2.75">
      <c r="A173" s="85"/>
      <c r="B173" s="15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2.75">
      <c r="A174" s="85"/>
      <c r="B174" s="15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2.75">
      <c r="A175" s="85"/>
      <c r="B175" s="15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2.75">
      <c r="A176" s="85"/>
      <c r="B176" s="15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2.75">
      <c r="A177" s="85"/>
      <c r="B177" s="15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2.75">
      <c r="A178" s="85"/>
      <c r="B178" s="15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2.75">
      <c r="A179" s="85"/>
      <c r="B179" s="15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2.75">
      <c r="A180" s="85"/>
      <c r="B180" s="15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2.75">
      <c r="A181" s="85"/>
      <c r="B181" s="15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2.75">
      <c r="A182" s="85"/>
      <c r="B182" s="15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2.75">
      <c r="A183" s="85"/>
      <c r="B183" s="15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2.75">
      <c r="A184" s="85"/>
      <c r="B184" s="15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2.75">
      <c r="A185" s="85"/>
      <c r="B185" s="15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2.75">
      <c r="A186" s="85"/>
      <c r="B186" s="15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2.75">
      <c r="A187" s="85"/>
      <c r="B187" s="15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2.75">
      <c r="A188" s="85"/>
      <c r="B188" s="15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2.75">
      <c r="A189" s="85"/>
      <c r="B189" s="15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2.75">
      <c r="A190" s="85"/>
      <c r="B190" s="15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2.75">
      <c r="A191" s="85"/>
      <c r="B191" s="15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2.75">
      <c r="A192" s="85"/>
      <c r="B192" s="15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2.75">
      <c r="A193" s="85"/>
      <c r="B193" s="15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2.75">
      <c r="A194" s="85"/>
      <c r="B194" s="15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2.75">
      <c r="A195" s="85"/>
      <c r="B195" s="15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2.75">
      <c r="A196" s="85"/>
      <c r="B196" s="15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2.75">
      <c r="A197" s="85"/>
      <c r="B197" s="15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2.75">
      <c r="A198" s="85"/>
      <c r="B198" s="15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2.75">
      <c r="A199" s="85"/>
      <c r="B199" s="15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2.75">
      <c r="A200" s="85"/>
      <c r="B200" s="15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2.75">
      <c r="A201" s="85"/>
      <c r="B201" s="15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2.75">
      <c r="A202" s="85"/>
      <c r="B202" s="15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2.75">
      <c r="A203" s="85"/>
      <c r="B203" s="15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2.75">
      <c r="A204" s="85"/>
      <c r="B204" s="15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2.75">
      <c r="A205" s="85"/>
      <c r="B205" s="15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2.75">
      <c r="A206" s="85"/>
      <c r="B206" s="15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2.75">
      <c r="A207" s="85"/>
      <c r="B207" s="15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2.75">
      <c r="A208" s="85"/>
      <c r="B208" s="15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2.75">
      <c r="A209" s="85"/>
      <c r="B209" s="15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2.75">
      <c r="A210" s="85"/>
      <c r="B210" s="15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2.75">
      <c r="A211" s="85"/>
      <c r="B211" s="15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2.75">
      <c r="A212" s="85"/>
      <c r="B212" s="15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2.75">
      <c r="A213" s="85"/>
      <c r="B213" s="15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2.75">
      <c r="A214" s="85"/>
      <c r="B214" s="15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2.75">
      <c r="A215" s="85"/>
      <c r="B215" s="15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2.75">
      <c r="A216" s="85"/>
      <c r="B216" s="15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2.75">
      <c r="A217" s="85"/>
      <c r="B217" s="15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2.75">
      <c r="A218" s="85"/>
      <c r="B218" s="15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2.75">
      <c r="A219" s="85"/>
      <c r="B219" s="15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2.75">
      <c r="A220" s="85"/>
      <c r="B220" s="15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2.75">
      <c r="A221" s="85"/>
      <c r="B221" s="15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2.75">
      <c r="A222" s="85"/>
      <c r="B222" s="15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2.75">
      <c r="A223" s="85"/>
      <c r="B223" s="15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2.75">
      <c r="A224" s="85"/>
      <c r="B224" s="15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2.75">
      <c r="A225" s="85"/>
      <c r="B225" s="15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2.75">
      <c r="A226" s="85"/>
      <c r="B226" s="15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2.75">
      <c r="A227" s="85"/>
      <c r="B227" s="15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2.75">
      <c r="A228" s="85"/>
      <c r="B228" s="15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2.75">
      <c r="A229" s="85"/>
      <c r="B229" s="15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2.75">
      <c r="A230" s="85"/>
      <c r="B230" s="15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2.75">
      <c r="A231" s="85"/>
      <c r="B231" s="15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2.75">
      <c r="A232" s="85"/>
      <c r="B232" s="15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2.75">
      <c r="A233" s="85"/>
      <c r="B233" s="15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2.75">
      <c r="A234" s="85"/>
      <c r="B234" s="15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2.75">
      <c r="A235" s="85"/>
      <c r="B235" s="15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2.75">
      <c r="A236" s="85"/>
      <c r="B236" s="15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2.75">
      <c r="A237" s="85"/>
      <c r="B237" s="15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2.75">
      <c r="A238" s="85"/>
      <c r="B238" s="15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2.75">
      <c r="A239" s="85"/>
      <c r="B239" s="15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2.75">
      <c r="A240" s="85"/>
      <c r="B240" s="15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2.75">
      <c r="A241" s="85"/>
      <c r="B241" s="15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2.75">
      <c r="A242" s="85"/>
      <c r="B242" s="15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2.75">
      <c r="A243" s="85"/>
      <c r="B243" s="15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2.75">
      <c r="A244" s="85"/>
      <c r="B244" s="15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2.75">
      <c r="A245" s="85"/>
      <c r="B245" s="15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2.75">
      <c r="A246" s="85"/>
      <c r="B246" s="15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2.75">
      <c r="A247" s="85"/>
      <c r="B247" s="15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2.75">
      <c r="A248" s="85"/>
      <c r="B248" s="15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2.75">
      <c r="A249" s="85"/>
      <c r="B249" s="15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2.75">
      <c r="A250" s="85"/>
      <c r="B250" s="15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2.75">
      <c r="A251" s="85"/>
      <c r="B251" s="15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2.75">
      <c r="A252" s="85"/>
      <c r="B252" s="15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2.75">
      <c r="A253" s="85"/>
      <c r="B253" s="15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ht="12.75">
      <c r="A254" s="85"/>
      <c r="B254" s="15"/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1:11" ht="12.75">
      <c r="A255" s="85"/>
      <c r="B255" s="15"/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1:11" ht="12.75">
      <c r="A256" s="85"/>
      <c r="B256" s="15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1:11" ht="12.75">
      <c r="A257" s="85"/>
      <c r="B257" s="15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1:11" ht="12.75">
      <c r="A258" s="85"/>
      <c r="B258" s="15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1:11" ht="12.75">
      <c r="A259" s="85"/>
      <c r="B259" s="15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1:11" ht="12.75">
      <c r="A260" s="85"/>
      <c r="B260" s="15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1:11" ht="12.75">
      <c r="A261" s="85"/>
      <c r="B261" s="15"/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1:11" ht="12.75">
      <c r="A262" s="85"/>
      <c r="B262" s="15"/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1:11" ht="12.75">
      <c r="A263" s="85"/>
      <c r="B263" s="15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1:11" ht="12.75">
      <c r="A264" s="85"/>
      <c r="B264" s="15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1:11" ht="12.75">
      <c r="A265" s="85"/>
      <c r="B265" s="15"/>
      <c r="C265" s="10"/>
      <c r="D265" s="10"/>
      <c r="E265" s="10"/>
      <c r="F265" s="10"/>
      <c r="G265" s="10"/>
      <c r="H265" s="10"/>
      <c r="I265" s="10"/>
      <c r="J265" s="10"/>
      <c r="K265" s="10"/>
    </row>
    <row r="266" spans="1:11" ht="12.75">
      <c r="A266" s="85"/>
      <c r="B266" s="15"/>
      <c r="C266" s="10"/>
      <c r="D266" s="10"/>
      <c r="E266" s="10"/>
      <c r="F266" s="10"/>
      <c r="G266" s="10"/>
      <c r="H266" s="10"/>
      <c r="I266" s="10"/>
      <c r="J266" s="10"/>
      <c r="K266" s="10"/>
    </row>
    <row r="267" spans="1:11" ht="12.75">
      <c r="A267" s="85"/>
      <c r="B267" s="15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1:11" ht="12.75">
      <c r="A268" s="85"/>
      <c r="B268" s="15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1" ht="12.75">
      <c r="A269" s="85"/>
      <c r="B269" s="15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1:11" ht="12.75">
      <c r="A270" s="85"/>
      <c r="B270" s="15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1:11" ht="12.75">
      <c r="A271" s="85"/>
      <c r="B271" s="15"/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1:11" ht="12.75">
      <c r="A272" s="85"/>
      <c r="B272" s="15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1:11" ht="12.75">
      <c r="A273" s="85"/>
      <c r="B273" s="15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11" ht="12.75">
      <c r="A274" s="85"/>
      <c r="B274" s="15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1:11" ht="12.75">
      <c r="A275" s="85"/>
      <c r="B275" s="15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1:11" ht="12.75">
      <c r="A276" s="85"/>
      <c r="B276" s="15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1:11" ht="12.75">
      <c r="A277" s="85"/>
      <c r="B277" s="15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1:11" ht="12.75">
      <c r="A278" s="85"/>
      <c r="B278" s="15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1:11" ht="12.75">
      <c r="A279" s="85"/>
      <c r="B279" s="15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ht="12.75">
      <c r="A280" s="85"/>
      <c r="B280" s="15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ht="12.75">
      <c r="A281" s="85"/>
      <c r="B281" s="15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1:11" ht="12.75">
      <c r="A282" s="85"/>
      <c r="B282" s="15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ht="12.75">
      <c r="A283" s="85"/>
      <c r="B283" s="15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ht="12.75">
      <c r="A284" s="85"/>
      <c r="B284" s="15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ht="12.75">
      <c r="A285" s="85"/>
      <c r="B285" s="15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ht="12.75">
      <c r="A286" s="85"/>
      <c r="B286" s="15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ht="12.75">
      <c r="A287" s="85"/>
      <c r="B287" s="15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12.75">
      <c r="A288" s="85"/>
      <c r="B288" s="15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12.75">
      <c r="A289" s="85"/>
      <c r="B289" s="15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12.75">
      <c r="A290" s="85"/>
      <c r="B290" s="15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12.75">
      <c r="A291" s="85"/>
      <c r="B291" s="15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12.75">
      <c r="A292" s="85"/>
      <c r="B292" s="15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12.75">
      <c r="A293" s="85"/>
      <c r="B293" s="15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12.75">
      <c r="A294" s="85"/>
      <c r="B294" s="15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12.75">
      <c r="A295" s="85"/>
      <c r="B295" s="15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12.75">
      <c r="A296" s="85"/>
      <c r="B296" s="15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12.75">
      <c r="A297" s="85"/>
      <c r="B297" s="15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12.75">
      <c r="A298" s="85"/>
      <c r="B298" s="15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12.75">
      <c r="A299" s="85"/>
      <c r="B299" s="15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12.75">
      <c r="A300" s="85"/>
      <c r="B300" s="15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12.75">
      <c r="A301" s="85"/>
      <c r="B301" s="15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12.75">
      <c r="A302" s="85"/>
      <c r="B302" s="15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12.75">
      <c r="A303" s="85"/>
      <c r="B303" s="15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12.75">
      <c r="A304" s="85"/>
      <c r="B304" s="15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12.75">
      <c r="A305" s="85"/>
      <c r="B305" s="15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12.75">
      <c r="A306" s="85"/>
      <c r="B306" s="15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12.75">
      <c r="A307" s="85"/>
      <c r="B307" s="15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12.75">
      <c r="A308" s="85"/>
      <c r="B308" s="15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12.75">
      <c r="A309" s="85"/>
      <c r="B309" s="15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12.75">
      <c r="A310" s="85"/>
      <c r="B310" s="15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12.75">
      <c r="A311" s="85"/>
      <c r="B311" s="15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12.75">
      <c r="A312" s="85"/>
      <c r="B312" s="15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12.75">
      <c r="A313" s="85"/>
      <c r="B313" s="15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12.75">
      <c r="A314" s="85"/>
      <c r="B314" s="15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12.75">
      <c r="A315" s="85"/>
      <c r="B315" s="15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12.75">
      <c r="A316" s="85"/>
      <c r="B316" s="15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12.75">
      <c r="A317" s="85"/>
      <c r="B317" s="15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12.75">
      <c r="A318" s="85"/>
      <c r="B318" s="15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12.75">
      <c r="A319" s="85"/>
      <c r="B319" s="15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12.75">
      <c r="A320" s="85"/>
      <c r="B320" s="15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12.75">
      <c r="A321" s="85"/>
      <c r="B321" s="15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12.75">
      <c r="A322" s="85"/>
      <c r="B322" s="15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12.75">
      <c r="A323" s="85"/>
      <c r="B323" s="15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12.75">
      <c r="A324" s="85"/>
      <c r="B324" s="15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12.75">
      <c r="A325" s="85"/>
      <c r="B325" s="15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12.75">
      <c r="A326" s="85"/>
      <c r="B326" s="15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12.75">
      <c r="A327" s="85"/>
      <c r="B327" s="15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12.75">
      <c r="A328" s="85"/>
      <c r="B328" s="15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12.75">
      <c r="A329" s="85"/>
      <c r="B329" s="15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12.75">
      <c r="A330" s="85"/>
      <c r="B330" s="15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12.75">
      <c r="A331" s="85"/>
      <c r="B331" s="15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12.75">
      <c r="A332" s="85"/>
      <c r="B332" s="15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12.75">
      <c r="A333" s="85"/>
      <c r="B333" s="15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12.75">
      <c r="A334" s="85"/>
      <c r="B334" s="15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12.75">
      <c r="A335" s="85"/>
      <c r="B335" s="15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12.75">
      <c r="A336" s="85"/>
      <c r="B336" s="15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12.75">
      <c r="A337" s="85"/>
      <c r="B337" s="15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12.75">
      <c r="A338" s="85"/>
      <c r="B338" s="15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12.75">
      <c r="A339" s="85"/>
      <c r="B339" s="15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12.75">
      <c r="A340" s="85"/>
      <c r="B340" s="15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12.75">
      <c r="A341" s="85"/>
      <c r="B341" s="15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12.75">
      <c r="A342" s="85"/>
      <c r="B342" s="15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12.75">
      <c r="A343" s="85"/>
      <c r="B343" s="15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12.75">
      <c r="A344" s="85"/>
      <c r="B344" s="15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12.75">
      <c r="A345" s="85"/>
      <c r="B345" s="15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12.75">
      <c r="A346" s="85"/>
      <c r="B346" s="15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12.75">
      <c r="A347" s="85"/>
      <c r="B347" s="15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12.75">
      <c r="A348" s="85"/>
      <c r="B348" s="15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12.75">
      <c r="A349" s="85"/>
      <c r="B349" s="15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12.75">
      <c r="A350" s="85"/>
      <c r="B350" s="15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12.75">
      <c r="A351" s="85"/>
      <c r="B351" s="15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12.75">
      <c r="A352" s="85"/>
      <c r="B352" s="15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12.75">
      <c r="A353" s="85"/>
      <c r="B353" s="15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12.75">
      <c r="A354" s="85"/>
      <c r="B354" s="15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12.75">
      <c r="A355" s="85"/>
      <c r="B355" s="15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12.75">
      <c r="A356" s="85"/>
      <c r="B356" s="15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12.75">
      <c r="A357" s="85"/>
      <c r="B357" s="15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12.75">
      <c r="A358" s="85"/>
      <c r="B358" s="15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12.75">
      <c r="A359" s="85"/>
      <c r="B359" s="15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12.75">
      <c r="A360" s="85"/>
      <c r="B360" s="15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12.75">
      <c r="A361" s="85"/>
      <c r="B361" s="15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12.75">
      <c r="A362" s="85"/>
      <c r="B362" s="15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12.75">
      <c r="A363" s="85"/>
      <c r="B363" s="15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12.75">
      <c r="A364" s="85"/>
      <c r="B364" s="15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12.75">
      <c r="A365" s="85"/>
      <c r="B365" s="15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12.75">
      <c r="A366" s="85"/>
      <c r="B366" s="15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12.75">
      <c r="A367" s="85"/>
      <c r="B367" s="15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12.75">
      <c r="A368" s="85"/>
      <c r="B368" s="15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12.75">
      <c r="A369" s="85"/>
      <c r="B369" s="15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12.75">
      <c r="A370" s="85"/>
      <c r="B370" s="15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12.75">
      <c r="A371" s="85"/>
      <c r="B371" s="15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12.75">
      <c r="A372" s="85"/>
      <c r="B372" s="15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12.75">
      <c r="A373" s="85"/>
      <c r="B373" s="15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12.75">
      <c r="A374" s="85"/>
      <c r="B374" s="15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12.75">
      <c r="A375" s="85"/>
      <c r="B375" s="15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12.75">
      <c r="A376" s="85"/>
      <c r="B376" s="15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12.75">
      <c r="A377" s="85"/>
      <c r="B377" s="15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12.75">
      <c r="A378" s="85"/>
      <c r="B378" s="15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12.75">
      <c r="A379" s="85"/>
      <c r="B379" s="15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12.75">
      <c r="A380" s="85"/>
      <c r="B380" s="15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12.75">
      <c r="A381" s="85"/>
      <c r="B381" s="15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12.75">
      <c r="A382" s="85"/>
      <c r="B382" s="15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12.75">
      <c r="A383" s="85"/>
      <c r="B383" s="15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12.75">
      <c r="A384" s="85"/>
      <c r="B384" s="15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12.75">
      <c r="A385" s="85"/>
      <c r="B385" s="15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12.75">
      <c r="A386" s="85"/>
      <c r="B386" s="15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12.75">
      <c r="A387" s="85"/>
      <c r="B387" s="15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12.75">
      <c r="A388" s="85"/>
      <c r="B388" s="15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12.75">
      <c r="A389" s="85"/>
      <c r="B389" s="15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12.75">
      <c r="A390" s="85"/>
      <c r="B390" s="15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12.75">
      <c r="A391" s="85"/>
      <c r="B391" s="15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12.75">
      <c r="A392" s="85"/>
      <c r="B392" s="15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12.75">
      <c r="A393" s="85"/>
      <c r="B393" s="15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12.75">
      <c r="A394" s="85"/>
      <c r="B394" s="15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12.75">
      <c r="A395" s="85"/>
      <c r="B395" s="15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12.75">
      <c r="A396" s="85"/>
      <c r="B396" s="15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12.75">
      <c r="A397" s="85"/>
      <c r="B397" s="15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12.75">
      <c r="A398" s="85"/>
      <c r="B398" s="15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12.75">
      <c r="A399" s="85"/>
      <c r="B399" s="15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12.75">
      <c r="A400" s="85"/>
      <c r="B400" s="15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12.75">
      <c r="A401" s="85"/>
      <c r="B401" s="15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12.75">
      <c r="A402" s="85"/>
      <c r="B402" s="15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12.75">
      <c r="A403" s="85"/>
      <c r="B403" s="15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12.75">
      <c r="A404" s="85"/>
      <c r="B404" s="15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12.75">
      <c r="A405" s="85"/>
      <c r="B405" s="15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12.75">
      <c r="A406" s="85"/>
      <c r="B406" s="15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12.75">
      <c r="A407" s="85"/>
      <c r="B407" s="15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12.75">
      <c r="A408" s="85"/>
      <c r="B408" s="15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12.75">
      <c r="A409" s="85"/>
      <c r="B409" s="15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12.75">
      <c r="A410" s="85"/>
      <c r="B410" s="15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12.75">
      <c r="A411" s="85"/>
      <c r="B411" s="15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ht="12.75">
      <c r="A412" s="85"/>
      <c r="B412" s="15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ht="12.75">
      <c r="A413" s="85"/>
      <c r="B413" s="15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ht="12.75">
      <c r="A414" s="85"/>
      <c r="B414" s="15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ht="12.75">
      <c r="A415" s="85"/>
      <c r="B415" s="15"/>
      <c r="C415" s="10"/>
      <c r="D415" s="10"/>
      <c r="E415" s="10"/>
      <c r="F415" s="10"/>
      <c r="G415" s="10"/>
      <c r="H415" s="10"/>
      <c r="I415" s="10"/>
      <c r="J415" s="10"/>
      <c r="K415" s="10"/>
    </row>
  </sheetData>
  <sheetProtection/>
  <mergeCells count="1">
    <mergeCell ref="A1:K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Skola</cp:lastModifiedBy>
  <cp:lastPrinted>2021-11-02T10:42:39Z</cp:lastPrinted>
  <dcterms:created xsi:type="dcterms:W3CDTF">2013-09-11T11:00:21Z</dcterms:created>
  <dcterms:modified xsi:type="dcterms:W3CDTF">2021-12-22T10:36:17Z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